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145" yWindow="65461" windowWidth="13920" windowHeight="11025" activeTab="2"/>
  </bookViews>
  <sheets>
    <sheet name="D-1" sheetId="1" r:id="rId1"/>
    <sheet name="СІЛТЕМЕ КЛОХ" sheetId="2" r:id="rId2"/>
    <sheet name="Метадеректер" sheetId="3" r:id="rId3"/>
  </sheets>
  <definedNames/>
  <calcPr fullCalcOnLoad="1"/>
</workbook>
</file>

<file path=xl/sharedStrings.xml><?xml version="1.0" encoding="utf-8"?>
<sst xmlns="http://schemas.openxmlformats.org/spreadsheetml/2006/main" count="115" uniqueCount="79">
  <si>
    <t>%</t>
  </si>
  <si>
    <t>га</t>
  </si>
  <si>
    <t>государственный дендрологический парк республиканского значения</t>
  </si>
  <si>
    <t xml:space="preserve">1000 га </t>
  </si>
  <si>
    <t>Количество ООПТ</t>
  </si>
  <si>
    <t xml:space="preserve">Количество ООПТ в ведении Комитета </t>
  </si>
  <si>
    <t>Вид ООПТ</t>
  </si>
  <si>
    <t>Общая площадь</t>
  </si>
  <si>
    <t>В том числе в ведении Комитета</t>
  </si>
  <si>
    <t>Со статусом Юр.лица</t>
  </si>
  <si>
    <t>Без статуса Юр.лица</t>
  </si>
  <si>
    <t>РЗ</t>
  </si>
  <si>
    <t>МЗ</t>
  </si>
  <si>
    <t>УДП РК</t>
  </si>
  <si>
    <t>Государственные природные заповедники (ГПЗ)</t>
  </si>
  <si>
    <t>Государственные национальные природные парки (ГНПП)</t>
  </si>
  <si>
    <t>Государственные (лесные) природные резерваты (ГПР, ГЛПР)</t>
  </si>
  <si>
    <t>Государственные природные заказники (ГЗ/р)</t>
  </si>
  <si>
    <t>Государственные заповедные зоны (ГЗЗ/р)</t>
  </si>
  <si>
    <t>Государственные ботанические сады (ГБС/р)</t>
  </si>
  <si>
    <t>Государственный дендрологический парк (ГДП/р)</t>
  </si>
  <si>
    <t>Государственные памятники природы (ГПП/р)</t>
  </si>
  <si>
    <t>Государственные  (региональные) природные парки (ГРПП)</t>
  </si>
  <si>
    <t>Государственные природные заказники (ГЗ/м)</t>
  </si>
  <si>
    <t>Государственные памятники природы (ГПП/м)</t>
  </si>
  <si>
    <t>Государственные зоологические парки (ГЗП/м)</t>
  </si>
  <si>
    <t>Государственный дендрологический парк (ГДП/м)</t>
  </si>
  <si>
    <t>Итого, га</t>
  </si>
  <si>
    <t xml:space="preserve"> РЗ - ООПТ республиканского значения находящиеся в ведении Комитета лесного хозяйства и животного мира, МЗ - ООПТ местного значаения находящиеся в ведении акиматов местных исполнительных органов, также один национальный парк находится в  ведении УДП и 2 ботанических сада  в ведении МОН.</t>
  </si>
  <si>
    <t>бірлігі</t>
  </si>
  <si>
    <t xml:space="preserve">Ерекше қорғалатын табиғи аумақтар туралы деректер                  </t>
  </si>
  <si>
    <t>Елдің алаңы</t>
  </si>
  <si>
    <t xml:space="preserve">Жалпы қорғалатын алаң </t>
  </si>
  <si>
    <t>Ел аумағындағы ерекше қорғалатын табиғи аумақтардың үлесі100 х (строка 13 / строка 1)</t>
  </si>
  <si>
    <t>мемлекеттік табиғи қорықтар</t>
  </si>
  <si>
    <t>мемлекеттік ұлттық табиғи парктер</t>
  </si>
  <si>
    <t>мемлекеттік табиғи резерваттар</t>
  </si>
  <si>
    <t>Республикалық маңызы бар мемлекеттік табиғат ескерткіштері</t>
  </si>
  <si>
    <t>жергілікті маңызы бар мемлекеттік табиғат ескерткіштері</t>
  </si>
  <si>
    <t>Республикалық маңызы бар мемлекеттік табиғи қаумалдар</t>
  </si>
  <si>
    <t>жергілікті маңызы бар мемлекеттік табиғи қаумалдар</t>
  </si>
  <si>
    <t>мемлекеттік қорық аймақтары</t>
  </si>
  <si>
    <t>Республикалық маңызы бар мемлекеттік ботаникалық бақтар</t>
  </si>
  <si>
    <t>Республикалық маңызы бар мемлекеттік дендрологиялық парк</t>
  </si>
  <si>
    <t>мемлекеттік (өңірлік) табиғи парктер</t>
  </si>
  <si>
    <t>жергілікті маңызы бар мемлекеттік зоологиялық парктер</t>
  </si>
  <si>
    <t>Толығырақ ақпаратты 2-парақта көре аласыз: сілтеме КЛОХ</t>
  </si>
  <si>
    <t xml:space="preserve">Ерекше қорғалатын табиғи аумақтар туралы:  http://adilet.zan.kz/rus/docs/Z060000175_ </t>
  </si>
  <si>
    <t>Қазақстан Республикасының 2006 жылғы 7 шілдедегі №175 Заңы</t>
  </si>
  <si>
    <t>-</t>
  </si>
  <si>
    <t>74-93-11</t>
  </si>
  <si>
    <t>Көрсеткіш</t>
  </si>
  <si>
    <t>Көрсеткішті анықтау</t>
  </si>
  <si>
    <t>Өлшем бірлігі</t>
  </si>
  <si>
    <t>Кезеңділігі</t>
  </si>
  <si>
    <t>Ақпарат көзі</t>
  </si>
  <si>
    <t>Біріктіру деңгейі</t>
  </si>
  <si>
    <t>Әдіснамасы/
есептеу әдістемесі</t>
  </si>
  <si>
    <t>Ілеспе көрсеткіштер</t>
  </si>
  <si>
    <t>ТДМ индикаторларымен, ЭЫДҰ жасыл өсу индикаторларымен байланыс</t>
  </si>
  <si>
    <t>Көрсеткіштер-көрсеткішті есептеудің құрамдас бөліктері</t>
  </si>
  <si>
    <t>Жаңарту мерзімі</t>
  </si>
  <si>
    <t>Байланыстар</t>
  </si>
  <si>
    <t>Ерекше қорғалатын табиғи аумақтар (ЕҚТА)</t>
  </si>
  <si>
    <t>Ерекше қорғалатын табиғи аумақтар-ерекше табиғат қорғау, ғылыми, мәдени, эстетикалық, рекреациялық және сауықтыру маңызы бар, мемлекеттік билік органдарының шешімдерімен толық немесе ішінара шаруашылық пайдаланудан алынған және олар үшін ерекше қорғау режимі белгіленген табиғи кешендер мен объектілер орналасқан жер, су беті және олардың үстіндегі әуе кеңістігі учаскелері. Көрсеткіш елдегі ерекше қорғалатын аумақтардың ауданын және оның елдің жалпы аумағындағы үлесін қамтиды.</t>
  </si>
  <si>
    <t>км² немесе га өлшенеді</t>
  </si>
  <si>
    <t>жылдық</t>
  </si>
  <si>
    <t>Қазақстан Республикасы бойынша</t>
  </si>
  <si>
    <t>Бұл көрсеткіш үшін ұлттық заңнамаға және тиісті халықаралық талаптарға сәйкес олардың орналасқан жерін, аумағының ауданын, құрылған күнін және оларды қорғау режимін көрсете отырып, елдегі барлық ЕҚТА карталары мен кадастрлары болуы қажет. Мемлекетаралық салыстыру мақсатында күзетілетін аумақтар да ТҚХО санаттары бойынша жіктелуі мүмкін.
Мониторинг және деректерді жаңарту жыл сайын жүргізілуі тиіс.  ЕҚТА пайыздық көрсеткіші мынадай формула бойынша есептелуі мүмкін: 
ЕҚТА үлесі ( % ) =(ЕҚТА жалпы ауданы га немесе км2: елдің жалпы ауданы га немесе км2) x 100</t>
  </si>
  <si>
    <t>1) елдің жалпы алаңындағы қорғалатын аумақтардың үлесі</t>
  </si>
  <si>
    <t>ТДМ 15.1.2</t>
  </si>
  <si>
    <t>Ел алаңы https://stat.gov.kz/edition/publication/collection</t>
  </si>
  <si>
    <t>жыл сайын желтоқсанда</t>
  </si>
  <si>
    <t>1 505 624,80</t>
  </si>
  <si>
    <t>189 131,6</t>
  </si>
  <si>
    <t>11 312 420,0</t>
  </si>
  <si>
    <t>Ақпарат көзі: Қазақстан Республикасы Экология және табиғи ресурстар министрлігінің Орман шаруашылығы және жануарлар дүниесі комитеті.</t>
  </si>
  <si>
    <r>
      <rPr>
        <b/>
        <sz val="12"/>
        <color indexed="8"/>
        <rFont val="Roboto"/>
        <family val="0"/>
      </rPr>
      <t xml:space="preserve">Ескертпе:  </t>
    </r>
    <r>
      <rPr>
        <sz val="12"/>
        <color indexed="8"/>
        <rFont val="Roboto"/>
        <family val="0"/>
      </rPr>
      <t xml:space="preserve">                                                                                                             Қазақстан Халықаралық табиғатты қорғау одағының ЕҚТА санаттары бойынша ЕҚТА сыныптамасын қолданбайды..</t>
    </r>
  </si>
  <si>
    <t>Ерекше қорғалатын табиғи аумақтар туралы деректерді қалыптастыру жөніндегі жауапты мемлекеттік орган Қазақстан Республикасы Экология және табиғи ресурстар министрлігінің Орман шаруашылығы және жануарлар дүниесі комитеті (ҚР ЭГТРМ) болып табылады.</t>
  </si>
</sst>
</file>

<file path=xl/styles.xml><?xml version="1.0" encoding="utf-8"?>
<styleSheet xmlns="http://schemas.openxmlformats.org/spreadsheetml/2006/main">
  <numFmts count="72">
    <numFmt numFmtId="5" formatCode="&quot;Т&quot;#,##0;\-&quot;Т&quot;#,##0"/>
    <numFmt numFmtId="6" formatCode="&quot;Т&quot;#,##0;[Red]\-&quot;Т&quot;#,##0"/>
    <numFmt numFmtId="7" formatCode="&quot;Т&quot;#,##0.00;\-&quot;Т&quot;#,##0.00"/>
    <numFmt numFmtId="8" formatCode="&quot;Т&quot;#,##0.00;[Red]\-&quot;Т&quot;#,##0.00"/>
    <numFmt numFmtId="42" formatCode="_-&quot;Т&quot;* #,##0_-;\-&quot;Т&quot;* #,##0_-;_-&quot;Т&quot;* &quot;-&quot;_-;_-@_-"/>
    <numFmt numFmtId="41" formatCode="_-* #,##0_-;\-* #,##0_-;_-* &quot;-&quot;_-;_-@_-"/>
    <numFmt numFmtId="44" formatCode="_-&quot;Т&quot;* #,##0.00_-;\-&quot;Т&quot;* #,##0.00_-;_-&quot;Т&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_-* #,##0\ _₸_-;\-* #,##0\ _₸_-;_-* &quot;-&quot;\ _₸_-;_-@_-"/>
    <numFmt numFmtId="181" formatCode="_-* #,##0.00\ _₸_-;\-* #,##0.00\ _₸_-;_-* &quot;-&quot;??\ _₸_-;_-@_-"/>
    <numFmt numFmtId="182" formatCode="#,##0\ &quot;р.&quot;;\-#,##0\ &quot;р.&quot;"/>
    <numFmt numFmtId="183" formatCode="#,##0\ &quot;р.&quot;;[Red]\-#,##0\ &quot;р.&quot;"/>
    <numFmt numFmtId="184" formatCode="#,##0.00\ &quot;р.&quot;;\-#,##0.00\ &quot;р.&quot;"/>
    <numFmt numFmtId="185" formatCode="#,##0.00\ &quot;р.&quot;;[Red]\-#,##0.00\ &quot;р.&quot;"/>
    <numFmt numFmtId="186" formatCode="_-* #,##0\ &quot;р.&quot;_-;\-* #,##0\ &quot;р.&quot;_-;_-* &quot;-&quot;\ &quot;р.&quot;_-;_-@_-"/>
    <numFmt numFmtId="187" formatCode="_-* #,##0\ _р_._-;\-* #,##0\ _р_._-;_-* &quot;-&quot;\ _р_._-;_-@_-"/>
    <numFmt numFmtId="188" formatCode="_-* #,##0.00\ &quot;р.&quot;_-;\-* #,##0.00\ &quot;р.&quot;_-;_-* &quot;-&quot;??\ &quot;р.&quot;_-;_-@_-"/>
    <numFmt numFmtId="189" formatCode="_-* #,##0.00\ _р_._-;\-* #,##0.00\ _р_._-;_-* &quot;-&quot;??\ _р_._-;_-@_-"/>
    <numFmt numFmtId="190" formatCode="&quot;$&quot;#,##0_);\(&quot;$&quot;#,##0\)"/>
    <numFmt numFmtId="191" formatCode="&quot;$&quot;#,##0_);[Red]\(&quot;$&quot;#,##0\)"/>
    <numFmt numFmtId="192" formatCode="&quot;$&quot;#,##0.00_);\(&quot;$&quot;#,##0.00\)"/>
    <numFmt numFmtId="193" formatCode="&quot;$&quot;#,##0.00_);[Red]\(&quot;$&quot;#,##0.00\)"/>
    <numFmt numFmtId="194" formatCode="_(&quot;$&quot;* #,##0_);_(&quot;$&quot;* \(#,##0\);_(&quot;$&quot;* &quot;-&quot;_);_(@_)"/>
    <numFmt numFmtId="195" formatCode="_(* #,##0_);_(* \(#,##0\);_(* &quot;-&quot;_);_(@_)"/>
    <numFmt numFmtId="196" formatCode="_(&quot;$&quot;* #,##0.00_);_(&quot;$&quot;* \(#,##0.00\);_(&quot;$&quot;* &quot;-&quot;??_);_(@_)"/>
    <numFmt numFmtId="197" formatCode="_(* #,##0.00_);_(* \(#,##0.00\);_(* &quot;-&quot;??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quot;£&quot;#,##0"/>
    <numFmt numFmtId="205" formatCode="&quot;£&quot;#,##0;[Red]\-&quot;£&quot;#,##0"/>
    <numFmt numFmtId="206" formatCode="&quot;£&quot;#,##0.00;\-&quot;£&quot;#,##0.00"/>
    <numFmt numFmtId="207" formatCode="&quot;£&quot;#,##0.00;[Red]\-&quot;£&quot;#,##0.00"/>
    <numFmt numFmtId="208" formatCode="_-&quot;£&quot;* #,##0_-;\-&quot;£&quot;* #,##0_-;_-&quot;£&quot;* &quot;-&quot;_-;_-@_-"/>
    <numFmt numFmtId="209" formatCode="_-&quot;£&quot;* #,##0.00_-;\-&quot;£&quot;* #,##0.00_-;_-&quot;£&quot;* &quot;-&quot;??_-;_-@_-"/>
    <numFmt numFmtId="210" formatCode="#,##0\ &quot;Kč&quot;;\-#,##0\ &quot;Kč&quot;"/>
    <numFmt numFmtId="211" formatCode="#,##0\ &quot;Kč&quot;;[Red]\-#,##0\ &quot;Kč&quot;"/>
    <numFmt numFmtId="212" formatCode="#,##0.00\ &quot;Kč&quot;;\-#,##0.00\ &quot;Kč&quot;"/>
    <numFmt numFmtId="213" formatCode="#,##0.00\ &quot;Kč&quot;;[Red]\-#,##0.00\ &quot;Kč&quot;"/>
    <numFmt numFmtId="214" formatCode="_-* #,##0\ &quot;Kč&quot;_-;\-* #,##0\ &quot;Kč&quot;_-;_-* &quot;-&quot;\ &quot;Kč&quot;_-;_-@_-"/>
    <numFmt numFmtId="215" formatCode="_-* #,##0\ _K_č_-;\-* #,##0\ _K_č_-;_-* &quot;-&quot;\ _K_č_-;_-@_-"/>
    <numFmt numFmtId="216" formatCode="_-* #,##0.00\ &quot;Kč&quot;_-;\-* #,##0.00\ &quot;Kč&quot;_-;_-* &quot;-&quot;??\ &quot;Kč&quot;_-;_-@_-"/>
    <numFmt numFmtId="217" formatCode="_-* #,##0.00\ _K_č_-;\-* #,##0.00\ _K_č_-;_-* &quot;-&quot;??\ _K_č_-;_-@_-"/>
    <numFmt numFmtId="218" formatCode="&quot;Yes&quot;;&quot;Yes&quot;;&quot;No&quot;"/>
    <numFmt numFmtId="219" formatCode="&quot;True&quot;;&quot;True&quot;;&quot;False&quot;"/>
    <numFmt numFmtId="220" formatCode="&quot;On&quot;;&quot;On&quot;;&quot;Off&quot;"/>
    <numFmt numFmtId="221" formatCode="[$¥€-2]\ #\ ##,000_);[Red]\([$€-2]\ #\ ##,000\)"/>
    <numFmt numFmtId="222" formatCode="0.0"/>
    <numFmt numFmtId="223" formatCode="#,##0.0"/>
    <numFmt numFmtId="224" formatCode="&quot;Да&quot;;&quot;Да&quot;;&quot;Нет&quot;"/>
    <numFmt numFmtId="225" formatCode="&quot;Истина&quot;;&quot;Истина&quot;;&quot;Ложь&quot;"/>
    <numFmt numFmtId="226" formatCode="&quot;Вкл&quot;;&quot;Вкл&quot;;&quot;Выкл&quot;"/>
    <numFmt numFmtId="227" formatCode="[$€-2]\ ###,000_);[Red]\([$€-2]\ ###,000\)"/>
  </numFmts>
  <fonts count="54">
    <font>
      <sz val="11"/>
      <color theme="1"/>
      <name val="Calibri"/>
      <family val="2"/>
    </font>
    <font>
      <sz val="11"/>
      <color indexed="8"/>
      <name val="Calibri"/>
      <family val="2"/>
    </font>
    <font>
      <sz val="8"/>
      <name val="Calibri"/>
      <family val="2"/>
    </font>
    <font>
      <b/>
      <sz val="12"/>
      <color indexed="8"/>
      <name val="Roboto"/>
      <family val="0"/>
    </font>
    <font>
      <sz val="12"/>
      <color indexed="8"/>
      <name val="Roboto"/>
      <family val="0"/>
    </font>
    <font>
      <sz val="11"/>
      <color indexed="8"/>
      <name val="Roboto"/>
      <family val="0"/>
    </font>
    <font>
      <b/>
      <sz val="12"/>
      <name val="Roboto"/>
      <family val="0"/>
    </font>
    <font>
      <b/>
      <sz val="11"/>
      <color indexed="8"/>
      <name val="Roboto"/>
      <family val="0"/>
    </font>
    <font>
      <sz val="11"/>
      <name val="Roboto"/>
      <family val="0"/>
    </font>
    <font>
      <b/>
      <sz val="11"/>
      <name val="Roboto"/>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Roboto"/>
      <family val="0"/>
    </font>
    <font>
      <sz val="9"/>
      <color indexed="8"/>
      <name val="Roboto"/>
      <family val="0"/>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Roboto"/>
      <family val="0"/>
    </font>
    <font>
      <sz val="12"/>
      <color theme="1"/>
      <name val="Roboto"/>
      <family val="0"/>
    </font>
    <font>
      <b/>
      <sz val="11"/>
      <color theme="1"/>
      <name val="Roboto"/>
      <family val="0"/>
    </font>
    <font>
      <sz val="10"/>
      <color theme="1"/>
      <name val="Roboto"/>
      <family val="0"/>
    </font>
    <font>
      <sz val="9"/>
      <color theme="1"/>
      <name val="Roboto"/>
      <family val="0"/>
    </font>
    <font>
      <b/>
      <sz val="12"/>
      <color theme="1"/>
      <name val="Roboto"/>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3" tint="0.7999799847602844"/>
        <bgColor indexed="64"/>
      </patternFill>
    </fill>
    <fill>
      <patternFill patternType="solid">
        <fgColor theme="0" tint="-0.24997000396251678"/>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34" fillId="0" borderId="0" applyNumberFormat="0" applyFill="0" applyBorder="0" applyAlignment="0" applyProtection="0"/>
    <xf numFmtId="216" fontId="1" fillId="0" borderId="0" applyFont="0" applyFill="0" applyBorder="0" applyAlignment="0" applyProtection="0"/>
    <xf numFmtId="214" fontId="1"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217" fontId="1" fillId="0" borderId="0" applyFont="0" applyFill="0" applyBorder="0" applyAlignment="0" applyProtection="0"/>
    <xf numFmtId="215" fontId="1" fillId="0" borderId="0" applyFont="0" applyFill="0" applyBorder="0" applyAlignment="0" applyProtection="0"/>
    <xf numFmtId="0" fontId="47" fillId="32" borderId="0" applyNumberFormat="0" applyBorder="0" applyAlignment="0" applyProtection="0"/>
  </cellStyleXfs>
  <cellXfs count="90">
    <xf numFmtId="0" fontId="0" fillId="0" borderId="0" xfId="0" applyFont="1" applyAlignment="1">
      <alignment/>
    </xf>
    <xf numFmtId="0" fontId="48" fillId="33" borderId="0" xfId="0" applyFont="1" applyFill="1" applyAlignment="1">
      <alignment/>
    </xf>
    <xf numFmtId="0" fontId="48" fillId="0" borderId="10" xfId="0" applyFont="1" applyBorder="1" applyAlignment="1">
      <alignment/>
    </xf>
    <xf numFmtId="0" fontId="4" fillId="33" borderId="10"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48" fillId="33" borderId="10" xfId="0" applyFont="1" applyFill="1" applyBorder="1" applyAlignment="1">
      <alignment horizontal="center"/>
    </xf>
    <xf numFmtId="0" fontId="48" fillId="34" borderId="10" xfId="0" applyFont="1" applyFill="1" applyBorder="1" applyAlignment="1">
      <alignment horizontal="center" vertical="center"/>
    </xf>
    <xf numFmtId="0" fontId="49" fillId="34" borderId="10" xfId="0" applyFont="1" applyFill="1" applyBorder="1" applyAlignment="1">
      <alignment horizontal="left" vertical="center" wrapText="1"/>
    </xf>
    <xf numFmtId="3" fontId="5" fillId="8" borderId="10" xfId="0" applyNumberFormat="1" applyFont="1" applyFill="1" applyBorder="1" applyAlignment="1">
      <alignment horizontal="right" wrapText="1"/>
    </xf>
    <xf numFmtId="0" fontId="6" fillId="34" borderId="10" xfId="0" applyFont="1" applyFill="1" applyBorder="1" applyAlignment="1">
      <alignment horizontal="left" vertical="center" wrapText="1"/>
    </xf>
    <xf numFmtId="0" fontId="7" fillId="33" borderId="10" xfId="0" applyFont="1" applyFill="1" applyBorder="1" applyAlignment="1">
      <alignment horizontal="center" vertical="center" wrapText="1"/>
    </xf>
    <xf numFmtId="223" fontId="50" fillId="8" borderId="10" xfId="0" applyNumberFormat="1" applyFont="1" applyFill="1" applyBorder="1" applyAlignment="1">
      <alignment horizontal="right" wrapText="1"/>
    </xf>
    <xf numFmtId="0" fontId="8" fillId="34" borderId="10" xfId="0" applyFont="1" applyFill="1" applyBorder="1" applyAlignment="1">
      <alignment horizontal="left" vertical="center" wrapText="1"/>
    </xf>
    <xf numFmtId="223" fontId="48" fillId="8" borderId="10" xfId="0" applyNumberFormat="1" applyFont="1" applyFill="1" applyBorder="1" applyAlignment="1">
      <alignment horizontal="right" wrapText="1"/>
    </xf>
    <xf numFmtId="223" fontId="5" fillId="8" borderId="10" xfId="0" applyNumberFormat="1" applyFont="1" applyFill="1" applyBorder="1" applyAlignment="1">
      <alignment horizontal="right" wrapText="1"/>
    </xf>
    <xf numFmtId="223" fontId="48" fillId="8" borderId="10" xfId="0" applyNumberFormat="1" applyFont="1" applyFill="1" applyBorder="1" applyAlignment="1">
      <alignment horizontal="right"/>
    </xf>
    <xf numFmtId="3" fontId="48" fillId="8" borderId="10" xfId="0" applyNumberFormat="1" applyFont="1" applyFill="1" applyBorder="1" applyAlignment="1">
      <alignment horizontal="right"/>
    </xf>
    <xf numFmtId="3" fontId="48" fillId="35" borderId="10" xfId="0" applyNumberFormat="1" applyFont="1" applyFill="1" applyBorder="1" applyAlignment="1">
      <alignment horizontal="right"/>
    </xf>
    <xf numFmtId="223" fontId="48" fillId="35" borderId="10" xfId="0" applyNumberFormat="1" applyFont="1" applyFill="1" applyBorder="1" applyAlignment="1">
      <alignment horizontal="right"/>
    </xf>
    <xf numFmtId="0" fontId="48" fillId="8" borderId="10" xfId="0" applyFont="1" applyFill="1" applyBorder="1" applyAlignment="1">
      <alignment horizontal="right"/>
    </xf>
    <xf numFmtId="0" fontId="51" fillId="35" borderId="10" xfId="0" applyFont="1" applyFill="1" applyBorder="1" applyAlignment="1">
      <alignment/>
    </xf>
    <xf numFmtId="4" fontId="52" fillId="35" borderId="10" xfId="0" applyNumberFormat="1" applyFont="1" applyFill="1" applyBorder="1" applyAlignment="1">
      <alignment/>
    </xf>
    <xf numFmtId="4" fontId="51" fillId="35" borderId="10" xfId="0" applyNumberFormat="1" applyFont="1" applyFill="1" applyBorder="1" applyAlignment="1">
      <alignment/>
    </xf>
    <xf numFmtId="222" fontId="48" fillId="8" borderId="10" xfId="0" applyNumberFormat="1" applyFont="1" applyFill="1" applyBorder="1" applyAlignment="1">
      <alignment horizontal="right"/>
    </xf>
    <xf numFmtId="0" fontId="5" fillId="8" borderId="10" xfId="0" applyFont="1" applyFill="1" applyBorder="1" applyAlignment="1">
      <alignment horizontal="right" wrapText="1"/>
    </xf>
    <xf numFmtId="0" fontId="9" fillId="33" borderId="10" xfId="0" applyFont="1" applyFill="1" applyBorder="1" applyAlignment="1">
      <alignment horizontal="left" vertical="center" wrapText="1"/>
    </xf>
    <xf numFmtId="222" fontId="50" fillId="36" borderId="10" xfId="57" applyNumberFormat="1" applyFont="1" applyFill="1" applyBorder="1" applyAlignment="1">
      <alignment horizontal="right" wrapText="1"/>
    </xf>
    <xf numFmtId="0" fontId="6"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1" fontId="53" fillId="0" borderId="0" xfId="57" applyNumberFormat="1" applyFont="1" applyFill="1" applyBorder="1" applyAlignment="1">
      <alignment horizontal="center" vertical="center" wrapText="1"/>
    </xf>
    <xf numFmtId="0" fontId="48" fillId="0" borderId="0" xfId="0" applyFont="1" applyFill="1" applyAlignment="1">
      <alignment/>
    </xf>
    <xf numFmtId="0" fontId="48" fillId="0" borderId="0" xfId="0" applyFont="1" applyFill="1" applyBorder="1" applyAlignment="1">
      <alignment horizontal="center" vertical="center"/>
    </xf>
    <xf numFmtId="0" fontId="4" fillId="33" borderId="0" xfId="0" applyFont="1" applyFill="1" applyAlignment="1">
      <alignment horizontal="justify"/>
    </xf>
    <xf numFmtId="0" fontId="48" fillId="33" borderId="0" xfId="0" applyFont="1" applyFill="1" applyBorder="1" applyAlignment="1">
      <alignment/>
    </xf>
    <xf numFmtId="0" fontId="48" fillId="33" borderId="0" xfId="0" applyFont="1" applyFill="1" applyAlignment="1">
      <alignment horizontal="center"/>
    </xf>
    <xf numFmtId="0" fontId="48" fillId="34" borderId="11" xfId="0" applyFont="1" applyFill="1" applyBorder="1" applyAlignment="1">
      <alignment wrapText="1"/>
    </xf>
    <xf numFmtId="0" fontId="48" fillId="34" borderId="12" xfId="0" applyFont="1" applyFill="1" applyBorder="1" applyAlignment="1">
      <alignment wrapText="1"/>
    </xf>
    <xf numFmtId="0" fontId="48" fillId="34" borderId="0" xfId="0" applyFont="1" applyFill="1" applyBorder="1" applyAlignment="1">
      <alignment wrapText="1"/>
    </xf>
    <xf numFmtId="0" fontId="48" fillId="34" borderId="13" xfId="0" applyFont="1" applyFill="1" applyBorder="1" applyAlignment="1">
      <alignment wrapText="1"/>
    </xf>
    <xf numFmtId="0" fontId="4" fillId="34" borderId="14" xfId="0" applyFont="1" applyFill="1" applyBorder="1" applyAlignment="1">
      <alignment horizontal="justify" wrapText="1"/>
    </xf>
    <xf numFmtId="0" fontId="48" fillId="34" borderId="0" xfId="0" applyFont="1" applyFill="1" applyBorder="1" applyAlignment="1">
      <alignment/>
    </xf>
    <xf numFmtId="0" fontId="48" fillId="34" borderId="13" xfId="0" applyFont="1" applyFill="1" applyBorder="1" applyAlignment="1">
      <alignment/>
    </xf>
    <xf numFmtId="0" fontId="4" fillId="33" borderId="15" xfId="0" applyFont="1" applyFill="1" applyBorder="1" applyAlignment="1">
      <alignment horizontal="justify"/>
    </xf>
    <xf numFmtId="0" fontId="48" fillId="33" borderId="16" xfId="0" applyFont="1" applyFill="1" applyBorder="1" applyAlignment="1">
      <alignment/>
    </xf>
    <xf numFmtId="0" fontId="48" fillId="33" borderId="17" xfId="0" applyFont="1" applyFill="1" applyBorder="1" applyAlignment="1">
      <alignment/>
    </xf>
    <xf numFmtId="0" fontId="50" fillId="37" borderId="10" xfId="0" applyFont="1" applyFill="1" applyBorder="1" applyAlignment="1">
      <alignment horizontal="center" vertical="center" wrapText="1"/>
    </xf>
    <xf numFmtId="0" fontId="50" fillId="37" borderId="10" xfId="0" applyFont="1" applyFill="1" applyBorder="1" applyAlignment="1">
      <alignment horizontal="center" wrapText="1"/>
    </xf>
    <xf numFmtId="0" fontId="50" fillId="37" borderId="10" xfId="0" applyFont="1" applyFill="1" applyBorder="1" applyAlignment="1">
      <alignment horizontal="center" vertical="center"/>
    </xf>
    <xf numFmtId="0" fontId="48" fillId="0" borderId="0" xfId="0" applyFont="1" applyAlignment="1">
      <alignment/>
    </xf>
    <xf numFmtId="0" fontId="48" fillId="0" borderId="10" xfId="0" applyFont="1" applyBorder="1" applyAlignment="1">
      <alignment horizontal="center"/>
    </xf>
    <xf numFmtId="0" fontId="48" fillId="0" borderId="10" xfId="0" applyFont="1" applyBorder="1" applyAlignment="1">
      <alignment horizontal="center" vertical="center"/>
    </xf>
    <xf numFmtId="0" fontId="48" fillId="0" borderId="10" xfId="0" applyFont="1" applyBorder="1" applyAlignment="1">
      <alignment horizontal="left" vertical="top"/>
    </xf>
    <xf numFmtId="1" fontId="48" fillId="0" borderId="10" xfId="0" applyNumberFormat="1" applyFont="1" applyBorder="1" applyAlignment="1">
      <alignment horizontal="center" vertical="center"/>
    </xf>
    <xf numFmtId="0" fontId="50" fillId="0" borderId="10" xfId="0" applyFont="1" applyBorder="1" applyAlignment="1">
      <alignment horizontal="center" vertical="center"/>
    </xf>
    <xf numFmtId="0" fontId="50" fillId="0" borderId="10" xfId="0" applyFont="1" applyBorder="1" applyAlignment="1">
      <alignment horizontal="center"/>
    </xf>
    <xf numFmtId="0" fontId="50" fillId="0" borderId="10" xfId="0" applyFont="1" applyFill="1" applyBorder="1" applyAlignment="1">
      <alignment horizontal="center" vertical="center"/>
    </xf>
    <xf numFmtId="0" fontId="48" fillId="9" borderId="10" xfId="0" applyFont="1" applyFill="1" applyBorder="1" applyAlignment="1">
      <alignment horizontal="center" vertical="center"/>
    </xf>
    <xf numFmtId="0" fontId="50" fillId="0" borderId="10" xfId="0" applyFont="1" applyBorder="1" applyAlignment="1">
      <alignment/>
    </xf>
    <xf numFmtId="0" fontId="48" fillId="0" borderId="15" xfId="0" applyFont="1" applyBorder="1" applyAlignment="1">
      <alignment wrapText="1"/>
    </xf>
    <xf numFmtId="0" fontId="48" fillId="0" borderId="16" xfId="0" applyFont="1" applyBorder="1" applyAlignment="1">
      <alignment wrapText="1"/>
    </xf>
    <xf numFmtId="0" fontId="48" fillId="0" borderId="17" xfId="0" applyFont="1" applyBorder="1" applyAlignment="1">
      <alignment wrapText="1"/>
    </xf>
    <xf numFmtId="4" fontId="48" fillId="35" borderId="10" xfId="0" applyNumberFormat="1" applyFont="1" applyFill="1" applyBorder="1" applyAlignment="1">
      <alignment vertical="center" wrapText="1"/>
    </xf>
    <xf numFmtId="0" fontId="5" fillId="0" borderId="10" xfId="0" applyFont="1" applyBorder="1" applyAlignment="1">
      <alignment wrapText="1"/>
    </xf>
    <xf numFmtId="0" fontId="48" fillId="0" borderId="10" xfId="0" applyFont="1" applyBorder="1" applyAlignment="1">
      <alignment wrapText="1"/>
    </xf>
    <xf numFmtId="0" fontId="48" fillId="0" borderId="10" xfId="0" applyFont="1" applyFill="1" applyBorder="1" applyAlignment="1">
      <alignment/>
    </xf>
    <xf numFmtId="17" fontId="48" fillId="0" borderId="10" xfId="0" applyNumberFormat="1" applyFont="1" applyBorder="1" applyAlignment="1">
      <alignment/>
    </xf>
    <xf numFmtId="0" fontId="3" fillId="8" borderId="16" xfId="0" applyFont="1" applyFill="1" applyBorder="1" applyAlignment="1">
      <alignment horizontal="center" vertical="center"/>
    </xf>
    <xf numFmtId="0" fontId="4" fillId="34" borderId="14" xfId="0" applyFont="1" applyFill="1" applyBorder="1" applyAlignment="1">
      <alignment horizontal="justify"/>
    </xf>
    <xf numFmtId="0" fontId="48" fillId="34" borderId="0" xfId="0" applyFont="1" applyFill="1" applyBorder="1" applyAlignment="1">
      <alignment/>
    </xf>
    <xf numFmtId="0" fontId="3" fillId="34" borderId="14" xfId="0" applyFont="1" applyFill="1" applyBorder="1" applyAlignment="1">
      <alignment horizontal="justify"/>
    </xf>
    <xf numFmtId="0" fontId="50" fillId="34" borderId="0" xfId="0" applyFont="1" applyFill="1" applyBorder="1" applyAlignment="1">
      <alignment/>
    </xf>
    <xf numFmtId="0" fontId="48" fillId="34" borderId="0" xfId="0" applyFont="1" applyFill="1" applyAlignment="1">
      <alignment/>
    </xf>
    <xf numFmtId="0" fontId="4" fillId="33" borderId="0" xfId="0" applyFont="1" applyFill="1" applyAlignment="1">
      <alignment horizontal="justify" wrapText="1"/>
    </xf>
    <xf numFmtId="0" fontId="48" fillId="0" borderId="0" xfId="0" applyFont="1" applyAlignment="1">
      <alignment wrapText="1"/>
    </xf>
    <xf numFmtId="0" fontId="4" fillId="34" borderId="18" xfId="0" applyFont="1" applyFill="1" applyBorder="1" applyAlignment="1">
      <alignment horizontal="justify" wrapText="1"/>
    </xf>
    <xf numFmtId="0" fontId="48" fillId="34" borderId="11" xfId="0" applyFont="1" applyFill="1" applyBorder="1" applyAlignment="1">
      <alignment wrapText="1"/>
    </xf>
    <xf numFmtId="0" fontId="48" fillId="34" borderId="14" xfId="0" applyFont="1" applyFill="1" applyBorder="1" applyAlignment="1">
      <alignment wrapText="1"/>
    </xf>
    <xf numFmtId="0" fontId="48" fillId="34" borderId="0" xfId="0" applyFont="1" applyFill="1" applyBorder="1" applyAlignment="1">
      <alignment wrapText="1"/>
    </xf>
    <xf numFmtId="0" fontId="3" fillId="34" borderId="14" xfId="0" applyFont="1" applyFill="1" applyBorder="1" applyAlignment="1">
      <alignment horizontal="justify" wrapText="1"/>
    </xf>
    <xf numFmtId="0" fontId="48" fillId="0" borderId="18" xfId="0" applyFont="1" applyBorder="1" applyAlignment="1">
      <alignment wrapText="1"/>
    </xf>
    <xf numFmtId="0" fontId="48" fillId="0" borderId="11" xfId="0" applyFont="1" applyBorder="1" applyAlignment="1">
      <alignment wrapText="1"/>
    </xf>
    <xf numFmtId="0" fontId="48" fillId="0" borderId="12" xfId="0" applyFont="1" applyBorder="1" applyAlignment="1">
      <alignment wrapText="1"/>
    </xf>
    <xf numFmtId="0" fontId="48" fillId="0" borderId="14" xfId="0" applyFont="1" applyBorder="1" applyAlignment="1">
      <alignment wrapText="1"/>
    </xf>
    <xf numFmtId="0" fontId="48" fillId="0" borderId="13" xfId="0" applyFont="1" applyBorder="1" applyAlignment="1">
      <alignment wrapText="1"/>
    </xf>
    <xf numFmtId="0" fontId="48" fillId="35" borderId="12" xfId="0" applyFont="1" applyFill="1" applyBorder="1" applyAlignment="1">
      <alignment horizontal="left" vertical="center" wrapText="1"/>
    </xf>
    <xf numFmtId="0" fontId="48" fillId="35" borderId="13" xfId="0" applyFont="1" applyFill="1" applyBorder="1" applyAlignment="1">
      <alignment horizontal="left" vertical="center" wrapText="1"/>
    </xf>
    <xf numFmtId="0" fontId="48" fillId="35" borderId="17" xfId="0" applyFont="1" applyFill="1" applyBorder="1" applyAlignment="1">
      <alignment horizontal="left" vertical="center" wrapText="1"/>
    </xf>
    <xf numFmtId="0" fontId="48" fillId="0" borderId="19" xfId="0" applyFont="1" applyBorder="1" applyAlignment="1">
      <alignment/>
    </xf>
    <xf numFmtId="0" fontId="48" fillId="0" borderId="20" xfId="0" applyFont="1" applyBorder="1" applyAlignment="1">
      <alignment/>
    </xf>
    <xf numFmtId="0" fontId="48" fillId="0" borderId="21" xfId="0" applyFont="1" applyBorder="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1" defaultTableStyle="TableStyleMedium9" defaultPivotStyle="PivotStyleLight16">
    <tableStyle name="Styl tabulky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B40"/>
  <sheetViews>
    <sheetView zoomScale="70" zoomScaleNormal="70" zoomScalePageLayoutView="0" workbookViewId="0" topLeftCell="H1">
      <selection activeCell="H41" sqref="H41"/>
    </sheetView>
  </sheetViews>
  <sheetFormatPr defaultColWidth="9.140625" defaultRowHeight="15"/>
  <cols>
    <col min="1" max="1" width="5.7109375" style="1" customWidth="1"/>
    <col min="2" max="2" width="44.00390625" style="1" customWidth="1"/>
    <col min="3" max="3" width="12.140625" style="1" customWidth="1"/>
    <col min="4" max="7" width="18.140625" style="1" customWidth="1"/>
    <col min="8" max="8" width="17.140625" style="1" customWidth="1"/>
    <col min="9" max="27" width="18.140625" style="1" customWidth="1"/>
    <col min="28" max="28" width="17.140625" style="1" customWidth="1"/>
    <col min="29" max="16384" width="9.140625" style="1" customWidth="1"/>
  </cols>
  <sheetData>
    <row r="1" spans="2:28" ht="15.75">
      <c r="B1" s="66" t="s">
        <v>30</v>
      </c>
      <c r="C1" s="66"/>
      <c r="D1" s="66"/>
      <c r="E1" s="66"/>
      <c r="F1" s="66"/>
      <c r="G1" s="66"/>
      <c r="H1" s="66"/>
      <c r="I1" s="66"/>
      <c r="J1" s="66"/>
      <c r="K1" s="66"/>
      <c r="L1" s="66"/>
      <c r="M1" s="66"/>
      <c r="N1" s="66"/>
      <c r="O1" s="66"/>
      <c r="P1" s="66"/>
      <c r="Q1" s="66"/>
      <c r="R1" s="66"/>
      <c r="S1" s="66"/>
      <c r="T1" s="66"/>
      <c r="U1" s="66"/>
      <c r="V1" s="66"/>
      <c r="W1" s="66"/>
      <c r="X1" s="66"/>
      <c r="Y1" s="66"/>
      <c r="Z1" s="66"/>
      <c r="AA1" s="66"/>
      <c r="AB1" s="66"/>
    </row>
    <row r="2" spans="1:28" ht="15.75">
      <c r="A2" s="2"/>
      <c r="B2" s="3"/>
      <c r="C2" s="3" t="s">
        <v>29</v>
      </c>
      <c r="D2" s="4">
        <v>1993</v>
      </c>
      <c r="E2" s="4">
        <v>1998</v>
      </c>
      <c r="F2" s="4">
        <v>2000</v>
      </c>
      <c r="G2" s="4">
        <v>2001</v>
      </c>
      <c r="H2" s="4">
        <v>2002</v>
      </c>
      <c r="I2" s="4">
        <v>2003</v>
      </c>
      <c r="J2" s="4">
        <v>2004</v>
      </c>
      <c r="K2" s="4">
        <v>2005</v>
      </c>
      <c r="L2" s="4">
        <v>2006</v>
      </c>
      <c r="M2" s="4">
        <v>2007</v>
      </c>
      <c r="N2" s="4">
        <v>2008</v>
      </c>
      <c r="O2" s="4">
        <v>2009</v>
      </c>
      <c r="P2" s="4">
        <v>2010</v>
      </c>
      <c r="Q2" s="4">
        <v>2011</v>
      </c>
      <c r="R2" s="4">
        <v>2012</v>
      </c>
      <c r="S2" s="4">
        <v>2013</v>
      </c>
      <c r="T2" s="4">
        <v>2014</v>
      </c>
      <c r="U2" s="4">
        <v>2015</v>
      </c>
      <c r="V2" s="4">
        <v>2016</v>
      </c>
      <c r="W2" s="4">
        <v>2017</v>
      </c>
      <c r="X2" s="4">
        <v>2018</v>
      </c>
      <c r="Y2" s="5">
        <v>2019</v>
      </c>
      <c r="Z2" s="5">
        <v>2020</v>
      </c>
      <c r="AA2" s="5">
        <v>2021</v>
      </c>
      <c r="AB2" s="5">
        <v>2022</v>
      </c>
    </row>
    <row r="3" spans="1:28" ht="15.75">
      <c r="A3" s="6">
        <v>1</v>
      </c>
      <c r="B3" s="7" t="s">
        <v>31</v>
      </c>
      <c r="C3" s="4" t="s">
        <v>3</v>
      </c>
      <c r="D3" s="8">
        <v>272490</v>
      </c>
      <c r="E3" s="8">
        <v>272490</v>
      </c>
      <c r="F3" s="8">
        <v>272490</v>
      </c>
      <c r="G3" s="8">
        <v>272490</v>
      </c>
      <c r="H3" s="8">
        <v>272490</v>
      </c>
      <c r="I3" s="8">
        <v>272490</v>
      </c>
      <c r="J3" s="8">
        <v>272490</v>
      </c>
      <c r="K3" s="8">
        <v>272490</v>
      </c>
      <c r="L3" s="8">
        <v>272490</v>
      </c>
      <c r="M3" s="8">
        <v>272490</v>
      </c>
      <c r="N3" s="8">
        <v>272490</v>
      </c>
      <c r="O3" s="8">
        <v>272490</v>
      </c>
      <c r="P3" s="8">
        <v>272490</v>
      </c>
      <c r="Q3" s="8">
        <v>272490</v>
      </c>
      <c r="R3" s="8">
        <v>272490</v>
      </c>
      <c r="S3" s="8">
        <v>272490</v>
      </c>
      <c r="T3" s="8">
        <v>272490</v>
      </c>
      <c r="U3" s="8">
        <v>272490</v>
      </c>
      <c r="V3" s="8">
        <v>272490</v>
      </c>
      <c r="W3" s="8">
        <v>272490</v>
      </c>
      <c r="X3" s="8">
        <v>272490</v>
      </c>
      <c r="Y3" s="8">
        <v>272490</v>
      </c>
      <c r="Z3" s="8">
        <v>272490</v>
      </c>
      <c r="AA3" s="8">
        <v>272490</v>
      </c>
      <c r="AB3" s="8">
        <v>272490</v>
      </c>
    </row>
    <row r="4" spans="1:28" ht="15.75">
      <c r="A4" s="6">
        <v>11</v>
      </c>
      <c r="B4" s="9" t="s">
        <v>32</v>
      </c>
      <c r="C4" s="10" t="s">
        <v>1</v>
      </c>
      <c r="D4" s="11">
        <f aca="true" t="shared" si="0" ref="D4:V4">D5+D6+D7+D8+D9+D10+D11+D12+D13+D14+D16+D17</f>
        <v>6519653.109999999</v>
      </c>
      <c r="E4" s="11">
        <f t="shared" si="0"/>
        <v>7151283.12</v>
      </c>
      <c r="F4" s="11">
        <f t="shared" si="0"/>
        <v>7282388.12</v>
      </c>
      <c r="G4" s="11">
        <f t="shared" si="0"/>
        <v>12317871.96</v>
      </c>
      <c r="H4" s="11">
        <f t="shared" si="0"/>
        <v>12318115.16</v>
      </c>
      <c r="I4" s="11">
        <f t="shared" si="0"/>
        <v>13257439.16</v>
      </c>
      <c r="J4" s="11">
        <f t="shared" si="0"/>
        <v>13488576.16</v>
      </c>
      <c r="K4" s="11">
        <f t="shared" si="0"/>
        <v>19937489.46</v>
      </c>
      <c r="L4" s="11">
        <f t="shared" si="0"/>
        <v>20843652.56</v>
      </c>
      <c r="M4" s="11">
        <f t="shared" si="0"/>
        <v>21844206.56</v>
      </c>
      <c r="N4" s="11">
        <f t="shared" si="0"/>
        <v>22156688.29</v>
      </c>
      <c r="O4" s="11">
        <f t="shared" si="0"/>
        <v>22386020.69</v>
      </c>
      <c r="P4" s="11">
        <f t="shared" si="0"/>
        <v>22919274.69</v>
      </c>
      <c r="Q4" s="11">
        <f t="shared" si="0"/>
        <v>23008290.69</v>
      </c>
      <c r="R4" s="11">
        <f t="shared" si="0"/>
        <v>24403786.689999998</v>
      </c>
      <c r="S4" s="11">
        <f t="shared" si="0"/>
        <v>24516137.99</v>
      </c>
      <c r="T4" s="11">
        <f t="shared" si="0"/>
        <v>24814541.99</v>
      </c>
      <c r="U4" s="11">
        <f t="shared" si="0"/>
        <v>25329168.56</v>
      </c>
      <c r="V4" s="11">
        <f t="shared" si="0"/>
        <v>25388091.36</v>
      </c>
      <c r="W4" s="11">
        <f>W5+W6+W7+W8+W9+W10+W11+W12+W13+W14+W16+W17</f>
        <v>25798053.36</v>
      </c>
      <c r="X4" s="11">
        <f>X5+X6+X7+X8+X9+X10+X11+X12+X13+X14+X16+X17</f>
        <v>26249343.75</v>
      </c>
      <c r="Y4" s="11">
        <f>Y5+Y6+Y7+Y8+Y9+Y10+Y11+Y12+Y13+Y14+Y16+Y17</f>
        <v>26249343.75</v>
      </c>
      <c r="Z4" s="11">
        <v>26249343.8</v>
      </c>
      <c r="AA4" s="11">
        <v>26287481.9</v>
      </c>
      <c r="AB4" s="11">
        <v>27239458.35</v>
      </c>
    </row>
    <row r="5" spans="1:28" ht="27" customHeight="1">
      <c r="A5" s="6">
        <v>12</v>
      </c>
      <c r="B5" s="12" t="s">
        <v>34</v>
      </c>
      <c r="C5" s="10" t="s">
        <v>1</v>
      </c>
      <c r="D5" s="13">
        <v>874663.7</v>
      </c>
      <c r="E5" s="14">
        <v>894830.71</v>
      </c>
      <c r="F5" s="15">
        <v>894830.71</v>
      </c>
      <c r="G5" s="15">
        <v>894830.71</v>
      </c>
      <c r="H5" s="15">
        <v>894830.71</v>
      </c>
      <c r="I5" s="15">
        <v>894830.71</v>
      </c>
      <c r="J5" s="15">
        <v>1032817.71</v>
      </c>
      <c r="K5" s="15">
        <v>1223731.01</v>
      </c>
      <c r="L5" s="15">
        <v>1223731.01</v>
      </c>
      <c r="M5" s="15">
        <v>1281706.01</v>
      </c>
      <c r="N5" s="15">
        <v>1565914.01</v>
      </c>
      <c r="O5" s="15">
        <v>1565914.01</v>
      </c>
      <c r="P5" s="15">
        <v>1611419.01</v>
      </c>
      <c r="Q5" s="15">
        <v>1611419.01</v>
      </c>
      <c r="R5" s="15">
        <v>1611419.01</v>
      </c>
      <c r="S5" s="16">
        <v>1611419.01</v>
      </c>
      <c r="T5" s="16">
        <v>1611419.01</v>
      </c>
      <c r="U5" s="16">
        <v>1611419.01</v>
      </c>
      <c r="V5" s="16">
        <v>1611419.01</v>
      </c>
      <c r="W5" s="16">
        <v>1611419.01</v>
      </c>
      <c r="X5" s="17">
        <v>1611419.01</v>
      </c>
      <c r="Y5" s="17">
        <v>1611419.01</v>
      </c>
      <c r="Z5" s="17">
        <v>1611419</v>
      </c>
      <c r="AA5" s="17">
        <v>1613719</v>
      </c>
      <c r="AB5" s="17">
        <v>1613719.01</v>
      </c>
    </row>
    <row r="6" spans="1:28" ht="27.75" customHeight="1">
      <c r="A6" s="6">
        <v>13</v>
      </c>
      <c r="B6" s="12" t="s">
        <v>35</v>
      </c>
      <c r="C6" s="10" t="s">
        <v>1</v>
      </c>
      <c r="D6" s="16">
        <v>50688</v>
      </c>
      <c r="E6" s="16">
        <v>635294</v>
      </c>
      <c r="F6" s="16">
        <v>766370</v>
      </c>
      <c r="G6" s="16">
        <v>1409847</v>
      </c>
      <c r="H6" s="16">
        <v>1409847</v>
      </c>
      <c r="I6" s="15">
        <v>1409847</v>
      </c>
      <c r="J6" s="15">
        <v>1502997</v>
      </c>
      <c r="K6" s="15">
        <v>1502997</v>
      </c>
      <c r="L6" s="15">
        <v>1652034.1</v>
      </c>
      <c r="M6" s="15">
        <v>1830843.9</v>
      </c>
      <c r="N6" s="15">
        <v>1829773.5</v>
      </c>
      <c r="O6" s="15">
        <v>1886540.9</v>
      </c>
      <c r="P6" s="15">
        <v>2288350.9</v>
      </c>
      <c r="Q6" s="15">
        <v>2377318.9</v>
      </c>
      <c r="R6" s="15">
        <v>2377318.9</v>
      </c>
      <c r="S6" s="15">
        <v>2377318.9</v>
      </c>
      <c r="T6" s="15">
        <v>2377318.9</v>
      </c>
      <c r="U6" s="15">
        <v>2523819.25</v>
      </c>
      <c r="V6" s="15">
        <v>2523819.25</v>
      </c>
      <c r="W6" s="15">
        <v>2523819.25</v>
      </c>
      <c r="X6" s="18">
        <v>2667370.02</v>
      </c>
      <c r="Y6" s="18">
        <v>2667370.02</v>
      </c>
      <c r="Z6" s="18">
        <v>2667370</v>
      </c>
      <c r="AA6" s="18">
        <v>2726282</v>
      </c>
      <c r="AB6" s="18">
        <v>2727823</v>
      </c>
    </row>
    <row r="7" spans="1:28" ht="25.5" customHeight="1">
      <c r="A7" s="6"/>
      <c r="B7" s="12" t="s">
        <v>36</v>
      </c>
      <c r="C7" s="10" t="s">
        <v>1</v>
      </c>
      <c r="D7" s="19"/>
      <c r="E7" s="19"/>
      <c r="F7" s="19"/>
      <c r="G7" s="19"/>
      <c r="H7" s="19"/>
      <c r="I7" s="19">
        <v>939324</v>
      </c>
      <c r="J7" s="19">
        <v>939324</v>
      </c>
      <c r="K7" s="19">
        <v>939324</v>
      </c>
      <c r="L7" s="19">
        <v>939324</v>
      </c>
      <c r="M7" s="19">
        <v>1702873</v>
      </c>
      <c r="N7" s="19">
        <v>1702873</v>
      </c>
      <c r="O7" s="19">
        <v>1814373</v>
      </c>
      <c r="P7" s="19">
        <v>1814373</v>
      </c>
      <c r="Q7" s="19">
        <v>1814373</v>
      </c>
      <c r="R7" s="19">
        <v>2304139</v>
      </c>
      <c r="S7" s="16">
        <v>2304139</v>
      </c>
      <c r="T7" s="16">
        <v>2304139</v>
      </c>
      <c r="U7" s="16">
        <v>2296956</v>
      </c>
      <c r="V7" s="16">
        <v>2296956</v>
      </c>
      <c r="W7" s="16">
        <v>2706918</v>
      </c>
      <c r="X7" s="20">
        <v>3122082</v>
      </c>
      <c r="Y7" s="20">
        <v>3122082</v>
      </c>
      <c r="Z7" s="20">
        <v>3122082</v>
      </c>
      <c r="AA7" s="20">
        <v>3122082</v>
      </c>
      <c r="AB7" s="20">
        <v>3467337</v>
      </c>
    </row>
    <row r="8" spans="1:28" ht="36.75" customHeight="1">
      <c r="A8" s="6">
        <v>14</v>
      </c>
      <c r="B8" s="12" t="s">
        <v>37</v>
      </c>
      <c r="C8" s="10" t="s">
        <v>1</v>
      </c>
      <c r="D8" s="18">
        <v>272.7</v>
      </c>
      <c r="E8" s="18">
        <v>272.7</v>
      </c>
      <c r="F8" s="18">
        <v>272.7</v>
      </c>
      <c r="G8" s="18">
        <v>272.7</v>
      </c>
      <c r="H8" s="18">
        <v>272.7</v>
      </c>
      <c r="I8" s="18">
        <v>272.7</v>
      </c>
      <c r="J8" s="18">
        <v>272.7</v>
      </c>
      <c r="K8" s="18">
        <v>272.7</v>
      </c>
      <c r="L8" s="18">
        <v>272.7</v>
      </c>
      <c r="M8" s="18">
        <v>272.7</v>
      </c>
      <c r="N8" s="18">
        <v>272.7</v>
      </c>
      <c r="O8" s="18">
        <v>272.7</v>
      </c>
      <c r="P8" s="18">
        <v>272.7</v>
      </c>
      <c r="Q8" s="18">
        <v>272.7</v>
      </c>
      <c r="R8" s="18">
        <v>272.7</v>
      </c>
      <c r="S8" s="18">
        <v>272.7</v>
      </c>
      <c r="T8" s="18">
        <v>272.7</v>
      </c>
      <c r="U8" s="18">
        <v>272.7</v>
      </c>
      <c r="V8" s="18">
        <v>272.7</v>
      </c>
      <c r="W8" s="18">
        <v>272.7</v>
      </c>
      <c r="X8" s="18">
        <v>272.7</v>
      </c>
      <c r="Y8" s="18">
        <v>272.7</v>
      </c>
      <c r="Z8" s="18">
        <v>272.7</v>
      </c>
      <c r="AA8" s="18">
        <v>272.7</v>
      </c>
      <c r="AB8" s="18">
        <v>6484.4</v>
      </c>
    </row>
    <row r="9" spans="1:28" ht="30">
      <c r="A9" s="6">
        <v>15</v>
      </c>
      <c r="B9" s="12" t="s">
        <v>38</v>
      </c>
      <c r="C9" s="10" t="s">
        <v>1</v>
      </c>
      <c r="D9" s="15">
        <v>1001.41</v>
      </c>
      <c r="E9" s="15">
        <v>1176.41</v>
      </c>
      <c r="F9" s="15">
        <v>1176.41</v>
      </c>
      <c r="G9" s="15">
        <v>1176.41</v>
      </c>
      <c r="H9" s="15">
        <v>1419.61</v>
      </c>
      <c r="I9" s="15">
        <v>1419.61</v>
      </c>
      <c r="J9" s="15">
        <v>1419.61</v>
      </c>
      <c r="K9" s="15">
        <v>1419.61</v>
      </c>
      <c r="L9" s="15">
        <v>1419.61</v>
      </c>
      <c r="M9" s="15">
        <v>1639.81</v>
      </c>
      <c r="N9" s="15">
        <v>1639.84</v>
      </c>
      <c r="O9" s="15">
        <v>1639.84</v>
      </c>
      <c r="P9" s="15">
        <v>1639.84</v>
      </c>
      <c r="Q9" s="15">
        <v>1639.84</v>
      </c>
      <c r="R9" s="15">
        <v>1639.84</v>
      </c>
      <c r="S9" s="15">
        <v>1639.84</v>
      </c>
      <c r="T9" s="15">
        <v>1643.84</v>
      </c>
      <c r="U9" s="15">
        <v>1643.84</v>
      </c>
      <c r="V9" s="15">
        <v>1643.84</v>
      </c>
      <c r="W9" s="15">
        <v>1643.84</v>
      </c>
      <c r="X9" s="20">
        <v>1767.63</v>
      </c>
      <c r="Y9" s="20">
        <v>1767.63</v>
      </c>
      <c r="Z9" s="20">
        <v>1767.63</v>
      </c>
      <c r="AA9" s="20">
        <v>1767.63</v>
      </c>
      <c r="AB9" s="20">
        <v>1767.63</v>
      </c>
    </row>
    <row r="10" spans="1:28" ht="30">
      <c r="A10" s="6"/>
      <c r="B10" s="12" t="s">
        <v>39</v>
      </c>
      <c r="C10" s="10" t="s">
        <v>1</v>
      </c>
      <c r="D10" s="15">
        <v>4917631.57</v>
      </c>
      <c r="E10" s="15">
        <v>4917631.57</v>
      </c>
      <c r="F10" s="15">
        <v>4917631.57</v>
      </c>
      <c r="G10" s="15">
        <v>4917631.57</v>
      </c>
      <c r="H10" s="15">
        <v>4917631.57</v>
      </c>
      <c r="I10" s="15">
        <v>4917631.57</v>
      </c>
      <c r="J10" s="15">
        <v>4917631.57</v>
      </c>
      <c r="K10" s="15">
        <v>4917631.57</v>
      </c>
      <c r="L10" s="15">
        <v>5674757.57</v>
      </c>
      <c r="M10" s="15">
        <v>5674757.57</v>
      </c>
      <c r="N10" s="15">
        <v>5704101.67</v>
      </c>
      <c r="O10" s="15">
        <v>5748761.67</v>
      </c>
      <c r="P10" s="15">
        <v>5748761.67</v>
      </c>
      <c r="Q10" s="15">
        <v>5748761.67</v>
      </c>
      <c r="R10" s="15">
        <v>5945937.77</v>
      </c>
      <c r="S10" s="15">
        <v>5945937.77</v>
      </c>
      <c r="T10" s="15">
        <v>5945937.77</v>
      </c>
      <c r="U10" s="15">
        <v>5945937.77</v>
      </c>
      <c r="V10" s="15">
        <v>5945937.77</v>
      </c>
      <c r="W10" s="15">
        <v>5945937.77</v>
      </c>
      <c r="X10" s="21">
        <v>5838343.3</v>
      </c>
      <c r="Y10" s="21">
        <v>5838343.3</v>
      </c>
      <c r="Z10" s="21">
        <v>5838343.3</v>
      </c>
      <c r="AA10" s="21">
        <v>5815837.77</v>
      </c>
      <c r="AB10" s="21">
        <v>5737337.8</v>
      </c>
    </row>
    <row r="11" spans="1:28" ht="33" customHeight="1">
      <c r="A11" s="6"/>
      <c r="B11" s="12" t="s">
        <v>40</v>
      </c>
      <c r="C11" s="10" t="s">
        <v>1</v>
      </c>
      <c r="D11" s="15">
        <v>11976.3</v>
      </c>
      <c r="E11" s="15">
        <v>38658.3</v>
      </c>
      <c r="F11" s="15">
        <v>38658.3</v>
      </c>
      <c r="G11" s="15">
        <v>38658.3</v>
      </c>
      <c r="H11" s="15">
        <v>38658.3</v>
      </c>
      <c r="I11" s="15">
        <v>38658.3</v>
      </c>
      <c r="J11" s="15">
        <v>38658.3</v>
      </c>
      <c r="K11" s="15">
        <v>38658.3</v>
      </c>
      <c r="L11" s="15">
        <v>38658.3</v>
      </c>
      <c r="M11" s="15">
        <v>38658.3</v>
      </c>
      <c r="N11" s="15">
        <v>38658.3</v>
      </c>
      <c r="O11" s="15">
        <v>55063.3</v>
      </c>
      <c r="P11" s="15">
        <v>141002.3</v>
      </c>
      <c r="Q11" s="15">
        <v>141002.3</v>
      </c>
      <c r="R11" s="15">
        <v>661132.8</v>
      </c>
      <c r="S11" s="15">
        <v>773484.1</v>
      </c>
      <c r="T11" s="15">
        <v>1071884.1</v>
      </c>
      <c r="U11" s="15">
        <v>1446702</v>
      </c>
      <c r="V11" s="15">
        <v>1505624.8</v>
      </c>
      <c r="W11" s="15">
        <v>1505624.8</v>
      </c>
      <c r="X11" s="22">
        <v>1505624.8</v>
      </c>
      <c r="Y11" s="22">
        <v>1505624.8</v>
      </c>
      <c r="Z11" s="15" t="s">
        <v>73</v>
      </c>
      <c r="AA11" s="15" t="s">
        <v>73</v>
      </c>
      <c r="AB11" s="15">
        <v>1505624.81</v>
      </c>
    </row>
    <row r="12" spans="1:28" ht="26.25" customHeight="1">
      <c r="A12" s="6">
        <v>16</v>
      </c>
      <c r="B12" s="12" t="s">
        <v>41</v>
      </c>
      <c r="C12" s="10" t="s">
        <v>1</v>
      </c>
      <c r="D12" s="15">
        <v>662630</v>
      </c>
      <c r="E12" s="15">
        <v>662630</v>
      </c>
      <c r="F12" s="15">
        <v>662630</v>
      </c>
      <c r="G12" s="15">
        <v>5053928.68</v>
      </c>
      <c r="H12" s="15">
        <v>5053928.68</v>
      </c>
      <c r="I12" s="15">
        <v>5053928.68</v>
      </c>
      <c r="J12" s="15">
        <v>5053928.68</v>
      </c>
      <c r="K12" s="15">
        <v>11311928.68</v>
      </c>
      <c r="L12" s="15">
        <v>11311928.68</v>
      </c>
      <c r="M12" s="15">
        <v>11311928.68</v>
      </c>
      <c r="N12" s="15">
        <v>11311928.68</v>
      </c>
      <c r="O12" s="15">
        <v>11311928.68</v>
      </c>
      <c r="P12" s="15">
        <v>11311928.68</v>
      </c>
      <c r="Q12" s="15">
        <v>11311928.68</v>
      </c>
      <c r="R12" s="15">
        <v>11311928.68</v>
      </c>
      <c r="S12" s="15">
        <v>11311928.68</v>
      </c>
      <c r="T12" s="15">
        <v>11311928.68</v>
      </c>
      <c r="U12" s="15">
        <v>11312420</v>
      </c>
      <c r="V12" s="15">
        <v>11312420</v>
      </c>
      <c r="W12" s="15">
        <v>11312420</v>
      </c>
      <c r="X12" s="15">
        <v>11312420</v>
      </c>
      <c r="Y12" s="15">
        <v>11312420</v>
      </c>
      <c r="Z12" s="15" t="s">
        <v>75</v>
      </c>
      <c r="AA12" s="15">
        <v>11311928.68</v>
      </c>
      <c r="AB12" s="15">
        <v>12057626</v>
      </c>
    </row>
    <row r="13" spans="1:28" ht="30" customHeight="1">
      <c r="A13" s="6">
        <v>17</v>
      </c>
      <c r="B13" s="12" t="s">
        <v>42</v>
      </c>
      <c r="C13" s="10" t="s">
        <v>1</v>
      </c>
      <c r="D13" s="19">
        <v>424</v>
      </c>
      <c r="E13" s="19">
        <v>424</v>
      </c>
      <c r="F13" s="19">
        <v>424</v>
      </c>
      <c r="G13" s="19">
        <v>424</v>
      </c>
      <c r="H13" s="19">
        <v>424</v>
      </c>
      <c r="I13" s="19">
        <v>424</v>
      </c>
      <c r="J13" s="19">
        <v>424</v>
      </c>
      <c r="K13" s="19">
        <v>424</v>
      </c>
      <c r="L13" s="19">
        <v>424</v>
      </c>
      <c r="M13" s="19">
        <v>424</v>
      </c>
      <c r="N13" s="19">
        <v>424</v>
      </c>
      <c r="O13" s="19">
        <v>424</v>
      </c>
      <c r="P13" s="19">
        <v>424</v>
      </c>
      <c r="Q13" s="19">
        <v>424</v>
      </c>
      <c r="R13" s="19">
        <v>424</v>
      </c>
      <c r="S13" s="19">
        <v>424</v>
      </c>
      <c r="T13" s="19">
        <v>424</v>
      </c>
      <c r="U13" s="19">
        <v>424</v>
      </c>
      <c r="V13" s="19">
        <v>424</v>
      </c>
      <c r="W13" s="19">
        <v>424</v>
      </c>
      <c r="X13" s="19">
        <v>470.3</v>
      </c>
      <c r="Y13" s="19">
        <v>470.3</v>
      </c>
      <c r="Z13" s="19">
        <v>470.3</v>
      </c>
      <c r="AA13" s="19">
        <v>470.3</v>
      </c>
      <c r="AB13" s="19">
        <v>470.3</v>
      </c>
    </row>
    <row r="14" spans="1:28" ht="30" customHeight="1">
      <c r="A14" s="6"/>
      <c r="B14" s="12" t="s">
        <v>2</v>
      </c>
      <c r="C14" s="10" t="s">
        <v>1</v>
      </c>
      <c r="D14" s="23">
        <v>365.43</v>
      </c>
      <c r="E14" s="23">
        <v>365.43</v>
      </c>
      <c r="F14" s="23">
        <v>365.43</v>
      </c>
      <c r="G14" s="23">
        <v>365.43</v>
      </c>
      <c r="H14" s="23">
        <v>365.43</v>
      </c>
      <c r="I14" s="23">
        <v>365.43</v>
      </c>
      <c r="J14" s="23">
        <v>365.43</v>
      </c>
      <c r="K14" s="23">
        <v>365.43</v>
      </c>
      <c r="L14" s="23">
        <v>365.43</v>
      </c>
      <c r="M14" s="23">
        <v>365.43</v>
      </c>
      <c r="N14" s="23">
        <v>365.43</v>
      </c>
      <c r="O14" s="23">
        <v>365.43</v>
      </c>
      <c r="P14" s="23">
        <v>365.43</v>
      </c>
      <c r="Q14" s="23">
        <v>365.43</v>
      </c>
      <c r="R14" s="23">
        <v>365.43</v>
      </c>
      <c r="S14" s="23">
        <v>365.43</v>
      </c>
      <c r="T14" s="23">
        <v>365.43</v>
      </c>
      <c r="U14" s="23">
        <v>365.43</v>
      </c>
      <c r="V14" s="23">
        <v>365.43</v>
      </c>
      <c r="W14" s="23">
        <v>365.43</v>
      </c>
      <c r="X14" s="23">
        <v>365.43</v>
      </c>
      <c r="Y14" s="23">
        <v>365.43</v>
      </c>
      <c r="Z14" s="23">
        <v>365.4</v>
      </c>
      <c r="AA14" s="23">
        <v>365.43</v>
      </c>
      <c r="AB14" s="23">
        <v>365.4</v>
      </c>
    </row>
    <row r="15" spans="1:28" ht="29.25" customHeight="1">
      <c r="A15" s="6"/>
      <c r="B15" s="12" t="s">
        <v>43</v>
      </c>
      <c r="C15" s="10" t="s">
        <v>1</v>
      </c>
      <c r="D15" s="19" t="s">
        <v>49</v>
      </c>
      <c r="E15" s="19" t="s">
        <v>49</v>
      </c>
      <c r="F15" s="19" t="s">
        <v>49</v>
      </c>
      <c r="G15" s="19" t="s">
        <v>49</v>
      </c>
      <c r="H15" s="19" t="s">
        <v>49</v>
      </c>
      <c r="I15" s="19" t="s">
        <v>49</v>
      </c>
      <c r="J15" s="19" t="s">
        <v>49</v>
      </c>
      <c r="K15" s="19" t="s">
        <v>49</v>
      </c>
      <c r="L15" s="19" t="s">
        <v>49</v>
      </c>
      <c r="M15" s="19" t="s">
        <v>49</v>
      </c>
      <c r="N15" s="19" t="s">
        <v>49</v>
      </c>
      <c r="O15" s="19" t="s">
        <v>49</v>
      </c>
      <c r="P15" s="19" t="s">
        <v>49</v>
      </c>
      <c r="Q15" s="19" t="s">
        <v>49</v>
      </c>
      <c r="R15" s="19" t="s">
        <v>49</v>
      </c>
      <c r="S15" s="19" t="s">
        <v>49</v>
      </c>
      <c r="T15" s="19" t="s">
        <v>49</v>
      </c>
      <c r="U15" s="19" t="s">
        <v>49</v>
      </c>
      <c r="V15" s="19" t="s">
        <v>49</v>
      </c>
      <c r="W15" s="19" t="s">
        <v>49</v>
      </c>
      <c r="X15" s="19"/>
      <c r="Y15" s="19" t="s">
        <v>49</v>
      </c>
      <c r="Z15" s="19" t="s">
        <v>49</v>
      </c>
      <c r="AA15" s="19"/>
      <c r="AB15" s="19"/>
    </row>
    <row r="16" spans="1:28" ht="28.5" customHeight="1">
      <c r="A16" s="6"/>
      <c r="B16" s="12" t="s">
        <v>44</v>
      </c>
      <c r="C16" s="10" t="s">
        <v>1</v>
      </c>
      <c r="D16" s="24"/>
      <c r="E16" s="24"/>
      <c r="F16" s="24"/>
      <c r="G16" s="15">
        <v>708.16</v>
      </c>
      <c r="H16" s="15">
        <v>708.16</v>
      </c>
      <c r="I16" s="15">
        <v>708.16</v>
      </c>
      <c r="J16" s="15">
        <v>708.16</v>
      </c>
      <c r="K16" s="15">
        <v>708.16</v>
      </c>
      <c r="L16" s="15">
        <v>708.16</v>
      </c>
      <c r="M16" s="15">
        <v>708.16</v>
      </c>
      <c r="N16" s="15">
        <v>708.16</v>
      </c>
      <c r="O16" s="15">
        <v>708.16</v>
      </c>
      <c r="P16" s="15">
        <v>708.16</v>
      </c>
      <c r="Q16" s="15">
        <v>708.16</v>
      </c>
      <c r="R16" s="15">
        <v>189131.56</v>
      </c>
      <c r="S16" s="15">
        <v>189131.56</v>
      </c>
      <c r="T16" s="15">
        <v>189131.56</v>
      </c>
      <c r="U16" s="15">
        <v>189131.56</v>
      </c>
      <c r="V16" s="15">
        <v>189131.56</v>
      </c>
      <c r="W16" s="15">
        <v>189131.56</v>
      </c>
      <c r="X16" s="15">
        <v>189131.56</v>
      </c>
      <c r="Y16" s="15">
        <v>189131.56</v>
      </c>
      <c r="Z16" s="15" t="s">
        <v>74</v>
      </c>
      <c r="AA16" s="15" t="s">
        <v>74</v>
      </c>
      <c r="AB16" s="15">
        <v>120826</v>
      </c>
    </row>
    <row r="17" spans="1:28" ht="29.25" customHeight="1">
      <c r="A17" s="6"/>
      <c r="B17" s="12" t="s">
        <v>45</v>
      </c>
      <c r="C17" s="10" t="s">
        <v>1</v>
      </c>
      <c r="D17" s="24"/>
      <c r="E17" s="24"/>
      <c r="F17" s="19">
        <v>29</v>
      </c>
      <c r="G17" s="19">
        <v>29</v>
      </c>
      <c r="H17" s="19">
        <v>29</v>
      </c>
      <c r="I17" s="19">
        <v>29</v>
      </c>
      <c r="J17" s="19">
        <v>29</v>
      </c>
      <c r="K17" s="19">
        <v>29</v>
      </c>
      <c r="L17" s="19">
        <v>29</v>
      </c>
      <c r="M17" s="19">
        <v>29</v>
      </c>
      <c r="N17" s="19">
        <v>29</v>
      </c>
      <c r="O17" s="19">
        <v>29</v>
      </c>
      <c r="P17" s="19">
        <v>29</v>
      </c>
      <c r="Q17" s="19">
        <v>77</v>
      </c>
      <c r="R17" s="19">
        <v>77</v>
      </c>
      <c r="S17" s="19">
        <v>77</v>
      </c>
      <c r="T17" s="19">
        <v>77</v>
      </c>
      <c r="U17" s="19">
        <v>77</v>
      </c>
      <c r="V17" s="19">
        <v>77</v>
      </c>
      <c r="W17" s="19">
        <v>77</v>
      </c>
      <c r="X17" s="19">
        <v>77</v>
      </c>
      <c r="Y17" s="19">
        <v>77</v>
      </c>
      <c r="Z17" s="19">
        <v>77</v>
      </c>
      <c r="AA17" s="19">
        <v>77</v>
      </c>
      <c r="AB17" s="19">
        <v>77</v>
      </c>
    </row>
    <row r="18" spans="1:28" ht="43.5" customHeight="1">
      <c r="A18" s="6"/>
      <c r="B18" s="25" t="s">
        <v>33</v>
      </c>
      <c r="C18" s="10" t="s">
        <v>0</v>
      </c>
      <c r="D18" s="26">
        <f>D4*100/272490200</f>
        <v>2.392619297868327</v>
      </c>
      <c r="E18" s="26">
        <f aca="true" t="shared" si="1" ref="E18:Y18">E4*100/272490200</f>
        <v>2.6244184634896963</v>
      </c>
      <c r="F18" s="26">
        <f t="shared" si="1"/>
        <v>2.6725321204212116</v>
      </c>
      <c r="G18" s="26">
        <f t="shared" si="1"/>
        <v>4.520482556803878</v>
      </c>
      <c r="H18" s="26">
        <f t="shared" si="1"/>
        <v>4.520571807720057</v>
      </c>
      <c r="I18" s="26">
        <f t="shared" si="1"/>
        <v>4.865290259979992</v>
      </c>
      <c r="J18" s="26">
        <f t="shared" si="1"/>
        <v>4.950114227961226</v>
      </c>
      <c r="K18" s="26">
        <f t="shared" si="1"/>
        <v>7.31677302890159</v>
      </c>
      <c r="L18" s="26">
        <f t="shared" si="1"/>
        <v>7.6493219058887245</v>
      </c>
      <c r="M18" s="26">
        <f t="shared" si="1"/>
        <v>8.01651089103388</v>
      </c>
      <c r="N18" s="26">
        <f t="shared" si="1"/>
        <v>8.131187209668457</v>
      </c>
      <c r="O18" s="26">
        <f t="shared" si="1"/>
        <v>8.21534891530044</v>
      </c>
      <c r="P18" s="26">
        <f t="shared" si="1"/>
        <v>8.411045494480168</v>
      </c>
      <c r="Q18" s="26">
        <f t="shared" si="1"/>
        <v>8.443713091333192</v>
      </c>
      <c r="R18" s="26">
        <f t="shared" si="1"/>
        <v>8.95584013296625</v>
      </c>
      <c r="S18" s="26">
        <f t="shared" si="1"/>
        <v>8.997071450642995</v>
      </c>
      <c r="T18" s="26">
        <f t="shared" si="1"/>
        <v>9.106581444029914</v>
      </c>
      <c r="U18" s="26">
        <f t="shared" si="1"/>
        <v>9.295442023236065</v>
      </c>
      <c r="V18" s="26">
        <f t="shared" si="1"/>
        <v>9.317065846771737</v>
      </c>
      <c r="W18" s="26">
        <f t="shared" si="1"/>
        <v>9.467516028099359</v>
      </c>
      <c r="X18" s="26">
        <f t="shared" si="1"/>
        <v>9.633133136531148</v>
      </c>
      <c r="Y18" s="26">
        <f t="shared" si="1"/>
        <v>9.633133136531148</v>
      </c>
      <c r="Z18" s="26">
        <v>9.6</v>
      </c>
      <c r="AA18" s="26">
        <v>9.6</v>
      </c>
      <c r="AB18" s="26">
        <v>10</v>
      </c>
    </row>
    <row r="19" spans="1:27" ht="15.75">
      <c r="A19" s="6">
        <v>18</v>
      </c>
      <c r="B19" s="27"/>
      <c r="C19" s="28"/>
      <c r="D19" s="29"/>
      <c r="E19" s="29"/>
      <c r="F19" s="29"/>
      <c r="G19" s="29"/>
      <c r="H19" s="29"/>
      <c r="I19" s="29"/>
      <c r="J19" s="29"/>
      <c r="K19" s="29"/>
      <c r="L19" s="29"/>
      <c r="M19" s="29"/>
      <c r="N19" s="29"/>
      <c r="O19" s="29"/>
      <c r="P19" s="29"/>
      <c r="Q19" s="29"/>
      <c r="R19" s="29"/>
      <c r="S19" s="30"/>
      <c r="T19" s="30"/>
      <c r="U19" s="30"/>
      <c r="V19" s="30"/>
      <c r="W19" s="30"/>
      <c r="X19" s="30"/>
      <c r="Y19" s="30"/>
      <c r="Z19" s="30"/>
      <c r="AA19" s="30"/>
    </row>
    <row r="20" spans="1:27" s="30" customFormat="1" ht="15.75">
      <c r="A20" s="31"/>
      <c r="B20" s="32"/>
      <c r="C20" s="1"/>
      <c r="D20" s="1"/>
      <c r="E20" s="1"/>
      <c r="F20" s="1"/>
      <c r="G20" s="1"/>
      <c r="H20" s="1"/>
      <c r="I20" s="1"/>
      <c r="J20" s="1"/>
      <c r="K20" s="1"/>
      <c r="L20" s="1"/>
      <c r="M20" s="1"/>
      <c r="N20" s="1"/>
      <c r="O20" s="1"/>
      <c r="P20" s="1"/>
      <c r="Q20" s="1"/>
      <c r="R20" s="1"/>
      <c r="S20" s="1"/>
      <c r="T20" s="1"/>
      <c r="U20" s="1"/>
      <c r="V20" s="1"/>
      <c r="W20" s="1"/>
      <c r="X20" s="1"/>
      <c r="Y20" s="1"/>
      <c r="Z20" s="1"/>
      <c r="AA20" s="1"/>
    </row>
    <row r="21" spans="1:12" ht="15" customHeight="1">
      <c r="A21" s="33"/>
      <c r="B21" s="72"/>
      <c r="C21" s="73"/>
      <c r="D21" s="73"/>
      <c r="E21" s="73"/>
      <c r="F21" s="73"/>
      <c r="G21" s="73"/>
      <c r="H21" s="73"/>
      <c r="I21" s="73"/>
      <c r="J21" s="73"/>
      <c r="K21" s="73"/>
      <c r="L21" s="73"/>
    </row>
    <row r="22" spans="1:12" ht="15" customHeight="1">
      <c r="A22" s="33"/>
      <c r="B22" s="73"/>
      <c r="C22" s="73"/>
      <c r="D22" s="73"/>
      <c r="E22" s="73"/>
      <c r="F22" s="73"/>
      <c r="G22" s="73"/>
      <c r="H22" s="73"/>
      <c r="I22" s="73"/>
      <c r="J22" s="73"/>
      <c r="K22" s="73"/>
      <c r="L22" s="73"/>
    </row>
    <row r="23" spans="1:12" ht="15" customHeight="1">
      <c r="A23" s="34"/>
      <c r="B23" s="73"/>
      <c r="C23" s="73"/>
      <c r="D23" s="73"/>
      <c r="E23" s="73"/>
      <c r="F23" s="73"/>
      <c r="G23" s="73"/>
      <c r="H23" s="73"/>
      <c r="I23" s="73"/>
      <c r="J23" s="73"/>
      <c r="K23" s="73"/>
      <c r="L23" s="73"/>
    </row>
    <row r="24" spans="2:12" ht="15.75" customHeight="1">
      <c r="B24" s="73"/>
      <c r="C24" s="73"/>
      <c r="D24" s="73"/>
      <c r="E24" s="73"/>
      <c r="F24" s="73"/>
      <c r="G24" s="73"/>
      <c r="H24" s="73"/>
      <c r="I24" s="73"/>
      <c r="J24" s="73"/>
      <c r="K24" s="73"/>
      <c r="L24" s="73"/>
    </row>
    <row r="25" spans="2:12" ht="15">
      <c r="B25" s="73"/>
      <c r="C25" s="73"/>
      <c r="D25" s="73"/>
      <c r="E25" s="73"/>
      <c r="F25" s="73"/>
      <c r="G25" s="73"/>
      <c r="H25" s="73"/>
      <c r="I25" s="73"/>
      <c r="J25" s="73"/>
      <c r="K25" s="73"/>
      <c r="L25" s="73"/>
    </row>
    <row r="26" ht="15" hidden="1"/>
    <row r="27" spans="2:8" ht="15">
      <c r="B27" s="74" t="s">
        <v>77</v>
      </c>
      <c r="C27" s="75"/>
      <c r="D27" s="75"/>
      <c r="E27" s="35"/>
      <c r="F27" s="35"/>
      <c r="G27" s="35"/>
      <c r="H27" s="36"/>
    </row>
    <row r="28" spans="2:8" ht="15">
      <c r="B28" s="76"/>
      <c r="C28" s="77"/>
      <c r="D28" s="77"/>
      <c r="E28" s="37"/>
      <c r="F28" s="37"/>
      <c r="G28" s="37"/>
      <c r="H28" s="38"/>
    </row>
    <row r="29" spans="2:8" ht="15">
      <c r="B29" s="76"/>
      <c r="C29" s="77"/>
      <c r="D29" s="77"/>
      <c r="E29" s="37"/>
      <c r="F29" s="37"/>
      <c r="G29" s="37"/>
      <c r="H29" s="38"/>
    </row>
    <row r="30" spans="2:8" ht="8.25" customHeight="1">
      <c r="B30" s="39"/>
      <c r="C30" s="37"/>
      <c r="D30" s="37"/>
      <c r="E30" s="37"/>
      <c r="F30" s="37"/>
      <c r="G30" s="37"/>
      <c r="H30" s="38"/>
    </row>
    <row r="31" spans="2:8" ht="15">
      <c r="B31" s="78" t="s">
        <v>76</v>
      </c>
      <c r="C31" s="77"/>
      <c r="D31" s="77"/>
      <c r="E31" s="77"/>
      <c r="F31" s="77"/>
      <c r="G31" s="77"/>
      <c r="H31" s="38"/>
    </row>
    <row r="32" spans="2:8" ht="15">
      <c r="B32" s="76"/>
      <c r="C32" s="77"/>
      <c r="D32" s="77"/>
      <c r="E32" s="77"/>
      <c r="F32" s="77"/>
      <c r="G32" s="77"/>
      <c r="H32" s="38"/>
    </row>
    <row r="33" spans="2:8" ht="15">
      <c r="B33" s="67" t="s">
        <v>46</v>
      </c>
      <c r="C33" s="71"/>
      <c r="D33" s="71"/>
      <c r="E33" s="71"/>
      <c r="F33" s="40"/>
      <c r="G33" s="40"/>
      <c r="H33" s="41"/>
    </row>
    <row r="34" spans="2:8" ht="15" customHeight="1">
      <c r="B34" s="69" t="s">
        <v>48</v>
      </c>
      <c r="C34" s="70"/>
      <c r="D34" s="70"/>
      <c r="E34" s="70"/>
      <c r="F34" s="70"/>
      <c r="G34" s="70"/>
      <c r="H34" s="41"/>
    </row>
    <row r="35" spans="2:8" ht="15" customHeight="1">
      <c r="B35" s="67" t="s">
        <v>47</v>
      </c>
      <c r="C35" s="68"/>
      <c r="D35" s="68"/>
      <c r="E35" s="68"/>
      <c r="F35" s="68"/>
      <c r="G35" s="68"/>
      <c r="H35" s="41"/>
    </row>
    <row r="36" spans="2:8" ht="38.25" customHeight="1">
      <c r="B36" s="42"/>
      <c r="C36" s="43"/>
      <c r="D36" s="43"/>
      <c r="E36" s="43"/>
      <c r="F36" s="43"/>
      <c r="G36" s="43"/>
      <c r="H36" s="44"/>
    </row>
    <row r="37" ht="15.75">
      <c r="B37" s="32"/>
    </row>
    <row r="38" ht="15.75">
      <c r="B38" s="32"/>
    </row>
    <row r="39" ht="15.75">
      <c r="B39" s="32"/>
    </row>
    <row r="40" ht="15.75">
      <c r="B40" s="32"/>
    </row>
  </sheetData>
  <sheetProtection/>
  <mergeCells count="7">
    <mergeCell ref="B1:AB1"/>
    <mergeCell ref="B35:G35"/>
    <mergeCell ref="B34:G34"/>
    <mergeCell ref="B33:E33"/>
    <mergeCell ref="B21:L25"/>
    <mergeCell ref="B27:D29"/>
    <mergeCell ref="B31:G32"/>
  </mergeCells>
  <printOptions/>
  <pageMargins left="0.7086614173228347" right="0.7086614173228347" top="0.7874015748031497" bottom="0.7874015748031497" header="0.31496062992125984" footer="0.31496062992125984"/>
  <pageSetup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dimension ref="A1:AL23"/>
  <sheetViews>
    <sheetView zoomScalePageLayoutView="0" workbookViewId="0" topLeftCell="A1">
      <selection activeCell="A18" sqref="A18:C22"/>
    </sheetView>
  </sheetViews>
  <sheetFormatPr defaultColWidth="10.140625" defaultRowHeight="15"/>
  <cols>
    <col min="1" max="16384" width="10.140625" style="48" customWidth="1"/>
  </cols>
  <sheetData>
    <row r="1" spans="1:38" ht="105">
      <c r="A1" s="45" t="s">
        <v>4</v>
      </c>
      <c r="B1" s="46" t="s">
        <v>5</v>
      </c>
      <c r="C1" s="45" t="s">
        <v>6</v>
      </c>
      <c r="D1" s="47">
        <v>1993</v>
      </c>
      <c r="E1" s="47">
        <v>1994</v>
      </c>
      <c r="F1" s="47">
        <v>1995</v>
      </c>
      <c r="G1" s="47">
        <v>1996</v>
      </c>
      <c r="H1" s="47">
        <v>1997</v>
      </c>
      <c r="I1" s="47">
        <v>1998</v>
      </c>
      <c r="J1" s="47">
        <v>1999</v>
      </c>
      <c r="K1" s="47">
        <v>2000</v>
      </c>
      <c r="L1" s="47">
        <v>2001</v>
      </c>
      <c r="M1" s="47">
        <v>2002</v>
      </c>
      <c r="N1" s="47">
        <v>2003</v>
      </c>
      <c r="O1" s="47">
        <v>2004</v>
      </c>
      <c r="P1" s="47">
        <v>2005</v>
      </c>
      <c r="Q1" s="47">
        <v>2006</v>
      </c>
      <c r="R1" s="47">
        <v>2007</v>
      </c>
      <c r="S1" s="47">
        <v>2008</v>
      </c>
      <c r="T1" s="47">
        <v>2009</v>
      </c>
      <c r="U1" s="47">
        <v>2010</v>
      </c>
      <c r="V1" s="47">
        <v>2011</v>
      </c>
      <c r="W1" s="47">
        <v>2012</v>
      </c>
      <c r="X1" s="47">
        <v>2013</v>
      </c>
      <c r="Y1" s="47">
        <v>2014</v>
      </c>
      <c r="Z1" s="47">
        <v>2015</v>
      </c>
      <c r="AA1" s="47">
        <v>2016</v>
      </c>
      <c r="AB1" s="47">
        <v>2017</v>
      </c>
      <c r="AC1" s="47">
        <v>2018</v>
      </c>
      <c r="AD1" s="47">
        <v>2019</v>
      </c>
      <c r="AE1" s="47">
        <v>2020</v>
      </c>
      <c r="AF1" s="45" t="s">
        <v>7</v>
      </c>
      <c r="AG1" s="45" t="s">
        <v>8</v>
      </c>
      <c r="AH1" s="45" t="s">
        <v>9</v>
      </c>
      <c r="AI1" s="45" t="s">
        <v>10</v>
      </c>
      <c r="AJ1" s="45" t="s">
        <v>11</v>
      </c>
      <c r="AK1" s="45" t="s">
        <v>12</v>
      </c>
      <c r="AL1" s="45" t="s">
        <v>13</v>
      </c>
    </row>
    <row r="2" spans="1:38" ht="15">
      <c r="A2" s="49">
        <v>10</v>
      </c>
      <c r="B2" s="50">
        <v>10</v>
      </c>
      <c r="C2" s="51" t="s">
        <v>14</v>
      </c>
      <c r="D2" s="50">
        <v>874663.7</v>
      </c>
      <c r="E2" s="50">
        <v>874663.7</v>
      </c>
      <c r="F2" s="50">
        <v>874663.7</v>
      </c>
      <c r="G2" s="50">
        <v>874663.7</v>
      </c>
      <c r="H2" s="50">
        <v>874663.7</v>
      </c>
      <c r="I2" s="50">
        <v>894830.71</v>
      </c>
      <c r="J2" s="50">
        <v>894830.71</v>
      </c>
      <c r="K2" s="50">
        <v>894830.71</v>
      </c>
      <c r="L2" s="50">
        <v>894830.71</v>
      </c>
      <c r="M2" s="50">
        <v>894830.71</v>
      </c>
      <c r="N2" s="50">
        <v>894830.71</v>
      </c>
      <c r="O2" s="50">
        <v>1032817.71</v>
      </c>
      <c r="P2" s="50">
        <v>1223731.01</v>
      </c>
      <c r="Q2" s="50">
        <v>1223731.01</v>
      </c>
      <c r="R2" s="50">
        <v>1281706.01</v>
      </c>
      <c r="S2" s="50">
        <v>1565914.01</v>
      </c>
      <c r="T2" s="50">
        <v>1565914.01</v>
      </c>
      <c r="U2" s="50">
        <v>1611419.01</v>
      </c>
      <c r="V2" s="50">
        <v>1611419.01</v>
      </c>
      <c r="W2" s="50">
        <v>1611419.01</v>
      </c>
      <c r="X2" s="50">
        <v>1611419.01</v>
      </c>
      <c r="Y2" s="50">
        <v>1611419.01</v>
      </c>
      <c r="Z2" s="50">
        <v>1611419.01</v>
      </c>
      <c r="AA2" s="50">
        <v>1611419.01</v>
      </c>
      <c r="AB2" s="50">
        <v>1611419.01</v>
      </c>
      <c r="AC2" s="50">
        <v>1611419.01</v>
      </c>
      <c r="AD2" s="50">
        <v>1611419.01</v>
      </c>
      <c r="AE2" s="52">
        <v>1613719.01</v>
      </c>
      <c r="AF2" s="53">
        <v>1611419.01</v>
      </c>
      <c r="AG2" s="53">
        <v>1611419.01</v>
      </c>
      <c r="AH2" s="53">
        <v>1611419.01</v>
      </c>
      <c r="AI2" s="2"/>
      <c r="AJ2" s="53">
        <v>1611419.01</v>
      </c>
      <c r="AK2" s="2"/>
      <c r="AL2" s="2"/>
    </row>
    <row r="3" spans="1:38" ht="15">
      <c r="A3" s="49">
        <v>13</v>
      </c>
      <c r="B3" s="49">
        <v>12</v>
      </c>
      <c r="C3" s="51" t="s">
        <v>15</v>
      </c>
      <c r="D3" s="50">
        <v>50688</v>
      </c>
      <c r="E3" s="50">
        <v>50688</v>
      </c>
      <c r="F3" s="50">
        <v>50688</v>
      </c>
      <c r="G3" s="50">
        <v>544971</v>
      </c>
      <c r="H3" s="50">
        <v>544971</v>
      </c>
      <c r="I3" s="50">
        <v>635294</v>
      </c>
      <c r="J3" s="50">
        <v>682859</v>
      </c>
      <c r="K3" s="50">
        <v>766370</v>
      </c>
      <c r="L3" s="50">
        <v>1409847</v>
      </c>
      <c r="M3" s="50">
        <v>1409847</v>
      </c>
      <c r="N3" s="50">
        <v>1409847</v>
      </c>
      <c r="O3" s="50">
        <v>1502997</v>
      </c>
      <c r="P3" s="50">
        <v>1502997</v>
      </c>
      <c r="Q3" s="50">
        <v>1652034.1</v>
      </c>
      <c r="R3" s="50">
        <v>1830843.9</v>
      </c>
      <c r="S3" s="50">
        <v>1829773.5</v>
      </c>
      <c r="T3" s="50">
        <v>1886540.9</v>
      </c>
      <c r="U3" s="50">
        <v>2288350.9</v>
      </c>
      <c r="V3" s="50">
        <v>2377318.9</v>
      </c>
      <c r="W3" s="50">
        <v>2377318.9</v>
      </c>
      <c r="X3" s="50">
        <v>2377318.9</v>
      </c>
      <c r="Y3" s="50">
        <v>2377318.9</v>
      </c>
      <c r="Z3" s="50">
        <v>2523819.25</v>
      </c>
      <c r="AA3" s="50">
        <v>2523819.25</v>
      </c>
      <c r="AB3" s="50">
        <v>2523819.25</v>
      </c>
      <c r="AC3" s="50">
        <v>2667369.75</v>
      </c>
      <c r="AD3" s="50">
        <v>2667369.75</v>
      </c>
      <c r="AE3" s="52">
        <v>2667419.75</v>
      </c>
      <c r="AF3" s="53">
        <v>2667369.75</v>
      </c>
      <c r="AG3" s="53">
        <v>2538070.75</v>
      </c>
      <c r="AH3" s="53">
        <v>2667369.75</v>
      </c>
      <c r="AI3" s="50"/>
      <c r="AJ3" s="53">
        <v>2538070.75</v>
      </c>
      <c r="AK3" s="2"/>
      <c r="AL3" s="53">
        <v>129299</v>
      </c>
    </row>
    <row r="4" spans="1:38" ht="15">
      <c r="A4" s="49">
        <v>6</v>
      </c>
      <c r="B4" s="49">
        <v>6</v>
      </c>
      <c r="C4" s="51" t="s">
        <v>16</v>
      </c>
      <c r="D4" s="50"/>
      <c r="E4" s="50"/>
      <c r="F4" s="50"/>
      <c r="G4" s="50"/>
      <c r="H4" s="50"/>
      <c r="I4" s="50"/>
      <c r="J4" s="50"/>
      <c r="K4" s="50"/>
      <c r="L4" s="50"/>
      <c r="M4" s="50"/>
      <c r="N4" s="50">
        <v>939324</v>
      </c>
      <c r="O4" s="50">
        <v>939324</v>
      </c>
      <c r="P4" s="50">
        <v>939324</v>
      </c>
      <c r="Q4" s="50">
        <v>939324</v>
      </c>
      <c r="R4" s="50">
        <v>1702873</v>
      </c>
      <c r="S4" s="50">
        <v>1702873</v>
      </c>
      <c r="T4" s="50">
        <v>1814373</v>
      </c>
      <c r="U4" s="50">
        <v>1814373</v>
      </c>
      <c r="V4" s="50">
        <v>1814373</v>
      </c>
      <c r="W4" s="50">
        <v>2304139</v>
      </c>
      <c r="X4" s="50">
        <v>2304139</v>
      </c>
      <c r="Y4" s="50">
        <v>2304139</v>
      </c>
      <c r="Z4" s="50">
        <v>2304139</v>
      </c>
      <c r="AA4" s="50">
        <v>2714101</v>
      </c>
      <c r="AB4" s="50">
        <v>2714101</v>
      </c>
      <c r="AC4" s="50">
        <v>3129265</v>
      </c>
      <c r="AD4" s="50">
        <v>3129265</v>
      </c>
      <c r="AE4" s="50">
        <v>3122082</v>
      </c>
      <c r="AF4" s="53">
        <v>3129265</v>
      </c>
      <c r="AG4" s="53">
        <v>3129265</v>
      </c>
      <c r="AH4" s="53">
        <v>3129265</v>
      </c>
      <c r="AI4" s="2"/>
      <c r="AJ4" s="53">
        <v>3129265</v>
      </c>
      <c r="AK4" s="2"/>
      <c r="AL4" s="2"/>
    </row>
    <row r="5" spans="1:38" ht="15">
      <c r="A5" s="49">
        <v>52</v>
      </c>
      <c r="B5" s="49">
        <v>52</v>
      </c>
      <c r="C5" s="51" t="s">
        <v>17</v>
      </c>
      <c r="D5" s="50">
        <v>4917631.57</v>
      </c>
      <c r="E5" s="50">
        <v>4917631.57</v>
      </c>
      <c r="F5" s="50">
        <v>4917631.57</v>
      </c>
      <c r="G5" s="50">
        <v>4917631.57</v>
      </c>
      <c r="H5" s="50">
        <v>4917631.57</v>
      </c>
      <c r="I5" s="50">
        <v>4917631.57</v>
      </c>
      <c r="J5" s="50">
        <v>4917631.57</v>
      </c>
      <c r="K5" s="50">
        <v>4917631.57</v>
      </c>
      <c r="L5" s="50">
        <v>4917631.57</v>
      </c>
      <c r="M5" s="50">
        <v>4917631.57</v>
      </c>
      <c r="N5" s="50">
        <v>4917631.57</v>
      </c>
      <c r="O5" s="50">
        <v>4917631.57</v>
      </c>
      <c r="P5" s="50">
        <v>4917631.57</v>
      </c>
      <c r="Q5" s="50">
        <v>5674757.57</v>
      </c>
      <c r="R5" s="50">
        <v>5674757.57</v>
      </c>
      <c r="S5" s="50">
        <v>5704101.67</v>
      </c>
      <c r="T5" s="50">
        <v>5748761.67</v>
      </c>
      <c r="U5" s="50">
        <v>5748761.67</v>
      </c>
      <c r="V5" s="50">
        <v>5748761.67</v>
      </c>
      <c r="W5" s="50">
        <v>5945937.77</v>
      </c>
      <c r="X5" s="50">
        <v>5945937.77</v>
      </c>
      <c r="Y5" s="50">
        <v>5945937.77</v>
      </c>
      <c r="Z5" s="50">
        <v>5945937.77</v>
      </c>
      <c r="AA5" s="50">
        <v>5945937.77</v>
      </c>
      <c r="AB5" s="50">
        <v>5945937.77</v>
      </c>
      <c r="AC5" s="50">
        <v>5945937.77</v>
      </c>
      <c r="AD5" s="50">
        <v>5945937.77</v>
      </c>
      <c r="AE5" s="50">
        <v>5838343.3</v>
      </c>
      <c r="AF5" s="53">
        <v>5945937.77</v>
      </c>
      <c r="AG5" s="53">
        <v>5945937.77</v>
      </c>
      <c r="AH5" s="2"/>
      <c r="AI5" s="54">
        <v>5945937.77</v>
      </c>
      <c r="AJ5" s="53">
        <v>5945937.77</v>
      </c>
      <c r="AK5" s="2"/>
      <c r="AL5" s="2"/>
    </row>
    <row r="6" spans="1:38" ht="15">
      <c r="A6" s="49">
        <v>5</v>
      </c>
      <c r="B6" s="49">
        <v>5</v>
      </c>
      <c r="C6" s="51" t="s">
        <v>18</v>
      </c>
      <c r="D6" s="50">
        <v>662630</v>
      </c>
      <c r="E6" s="50">
        <v>662630</v>
      </c>
      <c r="F6" s="50">
        <v>662630</v>
      </c>
      <c r="G6" s="50">
        <v>662630</v>
      </c>
      <c r="H6" s="50">
        <v>662630</v>
      </c>
      <c r="I6" s="50">
        <v>662630</v>
      </c>
      <c r="J6" s="50">
        <v>662630</v>
      </c>
      <c r="K6" s="50">
        <v>662630</v>
      </c>
      <c r="L6" s="50">
        <v>5053928.68</v>
      </c>
      <c r="M6" s="50">
        <v>5053928.68</v>
      </c>
      <c r="N6" s="50">
        <v>5053928.68</v>
      </c>
      <c r="O6" s="50">
        <v>5053928.68</v>
      </c>
      <c r="P6" s="50">
        <v>11311928.68</v>
      </c>
      <c r="Q6" s="50">
        <v>11311928.68</v>
      </c>
      <c r="R6" s="50">
        <v>11311928.68</v>
      </c>
      <c r="S6" s="50">
        <v>11311928.68</v>
      </c>
      <c r="T6" s="50">
        <v>11311928.68</v>
      </c>
      <c r="U6" s="50">
        <v>11311928.68</v>
      </c>
      <c r="V6" s="50">
        <v>11311928.68</v>
      </c>
      <c r="W6" s="50">
        <v>11311928.68</v>
      </c>
      <c r="X6" s="50">
        <v>11311928.68</v>
      </c>
      <c r="Y6" s="50">
        <v>11311928.68</v>
      </c>
      <c r="Z6" s="50">
        <v>11311928.68</v>
      </c>
      <c r="AA6" s="50">
        <v>11311928.68</v>
      </c>
      <c r="AB6" s="50">
        <v>11311928.68</v>
      </c>
      <c r="AC6" s="50">
        <v>11311928.68</v>
      </c>
      <c r="AD6" s="50">
        <v>11311928.68</v>
      </c>
      <c r="AE6" s="50">
        <v>11312420</v>
      </c>
      <c r="AF6" s="53">
        <v>11311928.68</v>
      </c>
      <c r="AG6" s="53">
        <v>11311928.68</v>
      </c>
      <c r="AH6" s="2"/>
      <c r="AI6" s="53">
        <v>11311928.68</v>
      </c>
      <c r="AJ6" s="53">
        <v>11311928.68</v>
      </c>
      <c r="AK6" s="2"/>
      <c r="AL6" s="2"/>
    </row>
    <row r="7" spans="1:38" ht="15">
      <c r="A7" s="49">
        <v>6</v>
      </c>
      <c r="B7" s="49">
        <v>4</v>
      </c>
      <c r="C7" s="51" t="s">
        <v>19</v>
      </c>
      <c r="D7" s="50">
        <v>424</v>
      </c>
      <c r="E7" s="50">
        <v>424</v>
      </c>
      <c r="F7" s="50">
        <v>424</v>
      </c>
      <c r="G7" s="50">
        <v>424</v>
      </c>
      <c r="H7" s="50">
        <v>424</v>
      </c>
      <c r="I7" s="50">
        <v>424</v>
      </c>
      <c r="J7" s="50">
        <v>424</v>
      </c>
      <c r="K7" s="50">
        <v>424</v>
      </c>
      <c r="L7" s="50">
        <v>424</v>
      </c>
      <c r="M7" s="50">
        <v>424</v>
      </c>
      <c r="N7" s="50">
        <v>424</v>
      </c>
      <c r="O7" s="50">
        <v>424</v>
      </c>
      <c r="P7" s="50">
        <v>424</v>
      </c>
      <c r="Q7" s="50">
        <v>424</v>
      </c>
      <c r="R7" s="50">
        <v>424</v>
      </c>
      <c r="S7" s="50">
        <v>424</v>
      </c>
      <c r="T7" s="50">
        <v>424</v>
      </c>
      <c r="U7" s="50">
        <v>424</v>
      </c>
      <c r="V7" s="50">
        <v>424</v>
      </c>
      <c r="W7" s="50">
        <v>424</v>
      </c>
      <c r="X7" s="50">
        <v>424</v>
      </c>
      <c r="Y7" s="50">
        <v>424</v>
      </c>
      <c r="Z7" s="50">
        <v>424</v>
      </c>
      <c r="AA7" s="50">
        <v>424</v>
      </c>
      <c r="AB7" s="50">
        <v>424</v>
      </c>
      <c r="AC7" s="50">
        <v>424</v>
      </c>
      <c r="AD7" s="50">
        <v>470.3</v>
      </c>
      <c r="AE7" s="50">
        <v>470.3</v>
      </c>
      <c r="AF7" s="55">
        <v>470.3</v>
      </c>
      <c r="AG7" s="55">
        <v>277.3</v>
      </c>
      <c r="AH7" s="55">
        <v>470.3</v>
      </c>
      <c r="AI7" s="2"/>
      <c r="AJ7" s="55">
        <v>470.3</v>
      </c>
      <c r="AK7" s="2"/>
      <c r="AL7" s="2"/>
    </row>
    <row r="8" spans="1:38" ht="15">
      <c r="A8" s="49">
        <v>1</v>
      </c>
      <c r="B8" s="49">
        <v>1</v>
      </c>
      <c r="C8" s="51" t="s">
        <v>20</v>
      </c>
      <c r="D8" s="50">
        <v>365.43</v>
      </c>
      <c r="E8" s="50">
        <v>365.43</v>
      </c>
      <c r="F8" s="50">
        <v>365.43</v>
      </c>
      <c r="G8" s="50">
        <v>365.43</v>
      </c>
      <c r="H8" s="50">
        <v>365.43</v>
      </c>
      <c r="I8" s="50">
        <v>365.43</v>
      </c>
      <c r="J8" s="50">
        <v>365.43</v>
      </c>
      <c r="K8" s="50">
        <v>365.43</v>
      </c>
      <c r="L8" s="50">
        <v>365.43</v>
      </c>
      <c r="M8" s="50">
        <v>365.43</v>
      </c>
      <c r="N8" s="50">
        <v>365.43</v>
      </c>
      <c r="O8" s="50">
        <v>365.43</v>
      </c>
      <c r="P8" s="50">
        <v>365.43</v>
      </c>
      <c r="Q8" s="50">
        <v>365.43</v>
      </c>
      <c r="R8" s="50">
        <v>365.43</v>
      </c>
      <c r="S8" s="50">
        <v>365.43</v>
      </c>
      <c r="T8" s="50">
        <v>365.43</v>
      </c>
      <c r="U8" s="50">
        <v>365.43</v>
      </c>
      <c r="V8" s="50">
        <v>365.43</v>
      </c>
      <c r="W8" s="50">
        <v>365.43</v>
      </c>
      <c r="X8" s="50">
        <v>365.43</v>
      </c>
      <c r="Y8" s="50">
        <v>365.43</v>
      </c>
      <c r="Z8" s="50">
        <v>365.43</v>
      </c>
      <c r="AA8" s="50">
        <v>365.43</v>
      </c>
      <c r="AB8" s="50">
        <v>365.43</v>
      </c>
      <c r="AC8" s="50">
        <v>365.43</v>
      </c>
      <c r="AD8" s="50">
        <v>365.43</v>
      </c>
      <c r="AE8" s="56">
        <v>365.43</v>
      </c>
      <c r="AF8" s="53">
        <v>365.43</v>
      </c>
      <c r="AG8" s="55">
        <v>365.43</v>
      </c>
      <c r="AH8" s="55">
        <v>365.43</v>
      </c>
      <c r="AI8" s="2"/>
      <c r="AJ8" s="55">
        <v>365.43</v>
      </c>
      <c r="AK8" s="2"/>
      <c r="AL8" s="2"/>
    </row>
    <row r="9" spans="1:38" ht="15">
      <c r="A9" s="49">
        <v>25</v>
      </c>
      <c r="B9" s="49">
        <v>25</v>
      </c>
      <c r="C9" s="51" t="s">
        <v>21</v>
      </c>
      <c r="D9" s="50">
        <v>6123.1</v>
      </c>
      <c r="E9" s="50">
        <v>6123.1</v>
      </c>
      <c r="F9" s="50">
        <v>6123.1</v>
      </c>
      <c r="G9" s="50">
        <v>6123.1</v>
      </c>
      <c r="H9" s="50">
        <v>6123.1</v>
      </c>
      <c r="I9" s="50">
        <v>6123.1</v>
      </c>
      <c r="J9" s="50">
        <v>6123.1</v>
      </c>
      <c r="K9" s="50">
        <v>6123.1</v>
      </c>
      <c r="L9" s="50">
        <v>6244.1</v>
      </c>
      <c r="M9" s="50">
        <v>6244.1</v>
      </c>
      <c r="N9" s="50">
        <v>6244.1</v>
      </c>
      <c r="O9" s="50">
        <v>6244.1</v>
      </c>
      <c r="P9" s="50">
        <v>6484.1</v>
      </c>
      <c r="Q9" s="50">
        <v>6484.1</v>
      </c>
      <c r="R9" s="50">
        <v>6484.1</v>
      </c>
      <c r="S9" s="50">
        <v>6484.1</v>
      </c>
      <c r="T9" s="50">
        <v>6484.1</v>
      </c>
      <c r="U9" s="50">
        <v>6484.1</v>
      </c>
      <c r="V9" s="50">
        <v>6484.1</v>
      </c>
      <c r="W9" s="50">
        <v>6484.1</v>
      </c>
      <c r="X9" s="50">
        <v>6484.1</v>
      </c>
      <c r="Y9" s="50">
        <v>6484.1</v>
      </c>
      <c r="Z9" s="50">
        <v>6484.1</v>
      </c>
      <c r="AA9" s="50">
        <v>6484.1</v>
      </c>
      <c r="AB9" s="50">
        <v>6484.1</v>
      </c>
      <c r="AC9" s="50">
        <v>6484.1</v>
      </c>
      <c r="AD9" s="50">
        <v>6484.1</v>
      </c>
      <c r="AE9" s="50">
        <v>272.7</v>
      </c>
      <c r="AF9" s="54">
        <v>6484.1</v>
      </c>
      <c r="AG9" s="53">
        <v>6484.1</v>
      </c>
      <c r="AH9" s="2"/>
      <c r="AI9" s="54">
        <v>6484.1</v>
      </c>
      <c r="AJ9" s="53">
        <v>6484.1</v>
      </c>
      <c r="AK9" s="2"/>
      <c r="AL9" s="2"/>
    </row>
    <row r="10" spans="1:38" ht="15">
      <c r="A10" s="49">
        <v>3</v>
      </c>
      <c r="B10" s="49"/>
      <c r="C10" s="51" t="s">
        <v>22</v>
      </c>
      <c r="D10" s="50"/>
      <c r="E10" s="50"/>
      <c r="F10" s="50"/>
      <c r="G10" s="50"/>
      <c r="H10" s="50"/>
      <c r="I10" s="50"/>
      <c r="J10" s="50"/>
      <c r="K10" s="50"/>
      <c r="L10" s="50">
        <v>708.16</v>
      </c>
      <c r="M10" s="50">
        <v>708.16</v>
      </c>
      <c r="N10" s="50">
        <v>708.16</v>
      </c>
      <c r="O10" s="50">
        <v>708.16</v>
      </c>
      <c r="P10" s="50">
        <v>708.16</v>
      </c>
      <c r="Q10" s="50">
        <v>708.16</v>
      </c>
      <c r="R10" s="50">
        <v>708.16</v>
      </c>
      <c r="S10" s="50">
        <v>708.16</v>
      </c>
      <c r="T10" s="50">
        <v>708.16</v>
      </c>
      <c r="U10" s="50">
        <v>708.16</v>
      </c>
      <c r="V10" s="50">
        <v>708.16</v>
      </c>
      <c r="W10" s="50">
        <v>189131.56</v>
      </c>
      <c r="X10" s="50">
        <v>189131.56</v>
      </c>
      <c r="Y10" s="50">
        <v>189131.56</v>
      </c>
      <c r="Z10" s="50">
        <v>189131.56</v>
      </c>
      <c r="AA10" s="50">
        <v>189131.56</v>
      </c>
      <c r="AB10" s="50">
        <v>189131.56</v>
      </c>
      <c r="AC10" s="50">
        <v>189131.56</v>
      </c>
      <c r="AD10" s="50">
        <v>189131.56</v>
      </c>
      <c r="AE10" s="50">
        <v>189131.56</v>
      </c>
      <c r="AF10" s="55">
        <v>189131.56</v>
      </c>
      <c r="AG10" s="2"/>
      <c r="AH10" s="53">
        <v>189131.56</v>
      </c>
      <c r="AI10" s="2"/>
      <c r="AJ10" s="2"/>
      <c r="AK10" s="53">
        <v>189131.56</v>
      </c>
      <c r="AL10" s="2"/>
    </row>
    <row r="11" spans="1:38" ht="15">
      <c r="A11" s="49">
        <v>24</v>
      </c>
      <c r="B11" s="2"/>
      <c r="C11" s="51" t="s">
        <v>23</v>
      </c>
      <c r="D11" s="50">
        <v>11976.3</v>
      </c>
      <c r="E11" s="50">
        <v>11976.3</v>
      </c>
      <c r="F11" s="50">
        <v>11976.3</v>
      </c>
      <c r="G11" s="50">
        <v>11976.3</v>
      </c>
      <c r="H11" s="50">
        <v>11976.3</v>
      </c>
      <c r="I11" s="50">
        <v>38658.3</v>
      </c>
      <c r="J11" s="50">
        <v>38658.3</v>
      </c>
      <c r="K11" s="50">
        <v>38658.3</v>
      </c>
      <c r="L11" s="50">
        <v>38658.3</v>
      </c>
      <c r="M11" s="50">
        <v>38658.3</v>
      </c>
      <c r="N11" s="50">
        <v>38658.3</v>
      </c>
      <c r="O11" s="50">
        <v>38658.3</v>
      </c>
      <c r="P11" s="50">
        <v>38658.3</v>
      </c>
      <c r="Q11" s="50">
        <v>38658.3</v>
      </c>
      <c r="R11" s="50">
        <v>38658.3</v>
      </c>
      <c r="S11" s="50">
        <v>38658.3</v>
      </c>
      <c r="T11" s="50">
        <v>55063.3</v>
      </c>
      <c r="U11" s="50">
        <v>141002.3</v>
      </c>
      <c r="V11" s="50">
        <v>141002.3</v>
      </c>
      <c r="W11" s="50">
        <v>661132.8</v>
      </c>
      <c r="X11" s="50">
        <v>773484.1</v>
      </c>
      <c r="Y11" s="50">
        <v>1071884.1</v>
      </c>
      <c r="Z11" s="50">
        <v>1505625.1</v>
      </c>
      <c r="AA11" s="50">
        <v>1574535.1</v>
      </c>
      <c r="AB11" s="50">
        <v>1574535.1</v>
      </c>
      <c r="AC11" s="50">
        <v>1742986.1</v>
      </c>
      <c r="AD11" s="50">
        <v>2415304.26</v>
      </c>
      <c r="AE11" s="50">
        <v>1505624.8</v>
      </c>
      <c r="AF11" s="55">
        <v>2415304.26</v>
      </c>
      <c r="AG11" s="2"/>
      <c r="AH11" s="2"/>
      <c r="AI11" s="53">
        <v>2415304.26</v>
      </c>
      <c r="AJ11" s="2"/>
      <c r="AK11" s="57">
        <v>2415304.26</v>
      </c>
      <c r="AL11" s="2"/>
    </row>
    <row r="12" spans="1:38" ht="15">
      <c r="A12" s="49">
        <v>22</v>
      </c>
      <c r="B12" s="2"/>
      <c r="C12" s="51" t="s">
        <v>24</v>
      </c>
      <c r="D12" s="50">
        <v>1001.41</v>
      </c>
      <c r="E12" s="50">
        <v>1001.41</v>
      </c>
      <c r="F12" s="50">
        <v>1001.41</v>
      </c>
      <c r="G12" s="50">
        <v>1176.41</v>
      </c>
      <c r="H12" s="50">
        <v>1176.41</v>
      </c>
      <c r="I12" s="50">
        <v>1176.41</v>
      </c>
      <c r="J12" s="50">
        <v>1176.41</v>
      </c>
      <c r="K12" s="50">
        <v>1176.41</v>
      </c>
      <c r="L12" s="50">
        <v>1176.41</v>
      </c>
      <c r="M12" s="50">
        <v>1419.61</v>
      </c>
      <c r="N12" s="50">
        <v>1419.61</v>
      </c>
      <c r="O12" s="50">
        <v>1419.61</v>
      </c>
      <c r="P12" s="50">
        <v>1419.61</v>
      </c>
      <c r="Q12" s="50">
        <v>1419.61</v>
      </c>
      <c r="R12" s="50">
        <v>1639.81</v>
      </c>
      <c r="S12" s="50">
        <v>1639.84</v>
      </c>
      <c r="T12" s="50">
        <v>1639.84</v>
      </c>
      <c r="U12" s="50">
        <v>1639.84</v>
      </c>
      <c r="V12" s="50">
        <v>1639.84</v>
      </c>
      <c r="W12" s="50">
        <v>1639.84</v>
      </c>
      <c r="X12" s="50">
        <v>1639.84</v>
      </c>
      <c r="Y12" s="50">
        <v>1643.84</v>
      </c>
      <c r="Z12" s="50">
        <v>1643.84</v>
      </c>
      <c r="AA12" s="50">
        <v>1643.84</v>
      </c>
      <c r="AB12" s="50">
        <v>1643.84</v>
      </c>
      <c r="AC12" s="50">
        <v>1643.84</v>
      </c>
      <c r="AD12" s="50">
        <v>1643.84</v>
      </c>
      <c r="AE12" s="50">
        <v>1767.63</v>
      </c>
      <c r="AF12" s="54">
        <v>1643.84</v>
      </c>
      <c r="AG12" s="2"/>
      <c r="AH12" s="2"/>
      <c r="AI12" s="53">
        <v>1643.84</v>
      </c>
      <c r="AJ12" s="2"/>
      <c r="AK12" s="54">
        <v>1643.84</v>
      </c>
      <c r="AL12" s="2"/>
    </row>
    <row r="13" spans="1:38" ht="15">
      <c r="A13" s="49">
        <v>2</v>
      </c>
      <c r="B13" s="2"/>
      <c r="C13" s="51" t="s">
        <v>25</v>
      </c>
      <c r="D13" s="50"/>
      <c r="E13" s="50"/>
      <c r="F13" s="50"/>
      <c r="G13" s="50"/>
      <c r="H13" s="50"/>
      <c r="I13" s="50"/>
      <c r="J13" s="50"/>
      <c r="K13" s="50">
        <v>29</v>
      </c>
      <c r="L13" s="50">
        <v>29</v>
      </c>
      <c r="M13" s="50">
        <v>29</v>
      </c>
      <c r="N13" s="50">
        <v>29</v>
      </c>
      <c r="O13" s="50">
        <v>29</v>
      </c>
      <c r="P13" s="50">
        <v>29</v>
      </c>
      <c r="Q13" s="50">
        <v>29</v>
      </c>
      <c r="R13" s="50">
        <v>29</v>
      </c>
      <c r="S13" s="50">
        <v>29</v>
      </c>
      <c r="T13" s="50">
        <v>29</v>
      </c>
      <c r="U13" s="50">
        <v>29</v>
      </c>
      <c r="V13" s="50">
        <v>77</v>
      </c>
      <c r="W13" s="50">
        <v>77</v>
      </c>
      <c r="X13" s="50">
        <v>77</v>
      </c>
      <c r="Y13" s="50">
        <v>77</v>
      </c>
      <c r="Z13" s="50">
        <v>77</v>
      </c>
      <c r="AA13" s="50">
        <v>77</v>
      </c>
      <c r="AB13" s="50">
        <v>77</v>
      </c>
      <c r="AC13" s="50">
        <v>77</v>
      </c>
      <c r="AD13" s="50">
        <v>77</v>
      </c>
      <c r="AE13" s="50">
        <v>77</v>
      </c>
      <c r="AF13" s="53">
        <v>77</v>
      </c>
      <c r="AG13" s="57"/>
      <c r="AH13" s="54">
        <v>77</v>
      </c>
      <c r="AI13" s="53"/>
      <c r="AJ13" s="57"/>
      <c r="AK13" s="54">
        <v>77</v>
      </c>
      <c r="AL13" s="2"/>
    </row>
    <row r="14" spans="1:38" ht="15">
      <c r="A14" s="49">
        <v>1</v>
      </c>
      <c r="B14" s="2"/>
      <c r="C14" s="51" t="s">
        <v>26</v>
      </c>
      <c r="D14" s="50">
        <v>117.04</v>
      </c>
      <c r="E14" s="50">
        <v>117.04</v>
      </c>
      <c r="F14" s="50">
        <v>117.04</v>
      </c>
      <c r="G14" s="50">
        <v>117.04</v>
      </c>
      <c r="H14" s="50">
        <v>117.04</v>
      </c>
      <c r="I14" s="50">
        <v>117.04</v>
      </c>
      <c r="J14" s="50">
        <v>117.04</v>
      </c>
      <c r="K14" s="50">
        <v>117.04</v>
      </c>
      <c r="L14" s="50">
        <v>117.04</v>
      </c>
      <c r="M14" s="50">
        <v>117.04</v>
      </c>
      <c r="N14" s="50">
        <v>117.04</v>
      </c>
      <c r="O14" s="50">
        <v>117.04</v>
      </c>
      <c r="P14" s="50">
        <v>117.04</v>
      </c>
      <c r="Q14" s="50">
        <v>117.04</v>
      </c>
      <c r="R14" s="50">
        <v>117.04</v>
      </c>
      <c r="S14" s="50">
        <v>117.04</v>
      </c>
      <c r="T14" s="50">
        <v>117.04</v>
      </c>
      <c r="U14" s="50">
        <v>117.04</v>
      </c>
      <c r="V14" s="50">
        <v>117.04</v>
      </c>
      <c r="W14" s="50">
        <v>117.04</v>
      </c>
      <c r="X14" s="50">
        <v>117.04</v>
      </c>
      <c r="Y14" s="50">
        <v>117.04</v>
      </c>
      <c r="Z14" s="50">
        <v>117.04</v>
      </c>
      <c r="AA14" s="50">
        <v>117.04</v>
      </c>
      <c r="AB14" s="50">
        <v>117.04</v>
      </c>
      <c r="AC14" s="50">
        <v>117.04</v>
      </c>
      <c r="AD14" s="50">
        <v>117.04</v>
      </c>
      <c r="AE14" s="50">
        <v>117.04</v>
      </c>
      <c r="AF14" s="53">
        <v>117.04</v>
      </c>
      <c r="AG14" s="2"/>
      <c r="AH14" s="54">
        <v>117.04</v>
      </c>
      <c r="AI14" s="53"/>
      <c r="AJ14" s="2"/>
      <c r="AK14" s="54">
        <v>117.04</v>
      </c>
      <c r="AL14" s="2"/>
    </row>
    <row r="15" spans="1:38" ht="15">
      <c r="A15" s="53">
        <f>SUM(A2:A14)</f>
        <v>170</v>
      </c>
      <c r="B15" s="53">
        <f>SUM(B2:B14)</f>
        <v>115</v>
      </c>
      <c r="C15" s="53" t="s">
        <v>27</v>
      </c>
      <c r="D15" s="53">
        <f aca="true" t="shared" si="0" ref="D15:AK15">SUM(D2:D14)</f>
        <v>6525620.55</v>
      </c>
      <c r="E15" s="53">
        <f t="shared" si="0"/>
        <v>6525620.55</v>
      </c>
      <c r="F15" s="53">
        <f t="shared" si="0"/>
        <v>6525620.55</v>
      </c>
      <c r="G15" s="53">
        <f t="shared" si="0"/>
        <v>7020078.55</v>
      </c>
      <c r="H15" s="53">
        <f t="shared" si="0"/>
        <v>7020078.55</v>
      </c>
      <c r="I15" s="53">
        <f t="shared" si="0"/>
        <v>7157250.56</v>
      </c>
      <c r="J15" s="53">
        <f t="shared" si="0"/>
        <v>7204815.56</v>
      </c>
      <c r="K15" s="53">
        <f t="shared" si="0"/>
        <v>7288355.56</v>
      </c>
      <c r="L15" s="53">
        <f t="shared" si="0"/>
        <v>12323960.4</v>
      </c>
      <c r="M15" s="53">
        <f t="shared" si="0"/>
        <v>12324203.6</v>
      </c>
      <c r="N15" s="53">
        <f t="shared" si="0"/>
        <v>13263527.6</v>
      </c>
      <c r="O15" s="53">
        <f t="shared" si="0"/>
        <v>13494664.6</v>
      </c>
      <c r="P15" s="53">
        <f t="shared" si="0"/>
        <v>19943817.9</v>
      </c>
      <c r="Q15" s="53">
        <f t="shared" si="0"/>
        <v>20849981</v>
      </c>
      <c r="R15" s="53">
        <f t="shared" si="0"/>
        <v>21850535</v>
      </c>
      <c r="S15" s="53">
        <f t="shared" si="0"/>
        <v>22163016.73</v>
      </c>
      <c r="T15" s="53">
        <f t="shared" si="0"/>
        <v>22392349.13</v>
      </c>
      <c r="U15" s="57">
        <f t="shared" si="0"/>
        <v>22925603.13</v>
      </c>
      <c r="V15" s="57">
        <f t="shared" si="0"/>
        <v>23014619.13</v>
      </c>
      <c r="W15" s="57">
        <f t="shared" si="0"/>
        <v>24410115.13</v>
      </c>
      <c r="X15" s="53">
        <f t="shared" si="0"/>
        <v>24522466.43</v>
      </c>
      <c r="Y15" s="57">
        <f t="shared" si="0"/>
        <v>24820870.43</v>
      </c>
      <c r="Z15" s="57">
        <f t="shared" si="0"/>
        <v>25401111.78</v>
      </c>
      <c r="AA15" s="53">
        <f t="shared" si="0"/>
        <v>25879983.78</v>
      </c>
      <c r="AB15" s="53">
        <f t="shared" si="0"/>
        <v>25879983.78</v>
      </c>
      <c r="AC15" s="53">
        <f t="shared" si="0"/>
        <v>26607149.28</v>
      </c>
      <c r="AD15" s="53">
        <f t="shared" si="0"/>
        <v>27279513.74</v>
      </c>
      <c r="AE15" s="53">
        <f t="shared" si="0"/>
        <v>26251810.519999996</v>
      </c>
      <c r="AF15" s="53">
        <f t="shared" si="0"/>
        <v>27279513.74</v>
      </c>
      <c r="AG15" s="53">
        <f t="shared" si="0"/>
        <v>24543748.040000003</v>
      </c>
      <c r="AH15" s="53">
        <f t="shared" si="0"/>
        <v>7598215.089999999</v>
      </c>
      <c r="AI15" s="53">
        <f t="shared" si="0"/>
        <v>19681298.650000002</v>
      </c>
      <c r="AJ15" s="54">
        <f t="shared" si="0"/>
        <v>24543941.040000003</v>
      </c>
      <c r="AK15" s="57">
        <f t="shared" si="0"/>
        <v>2606273.6999999997</v>
      </c>
      <c r="AL15" s="54">
        <v>129299</v>
      </c>
    </row>
    <row r="18" spans="1:3" ht="15">
      <c r="A18" s="79" t="s">
        <v>28</v>
      </c>
      <c r="B18" s="80"/>
      <c r="C18" s="81"/>
    </row>
    <row r="19" spans="1:3" ht="15">
      <c r="A19" s="82"/>
      <c r="B19" s="73"/>
      <c r="C19" s="83"/>
    </row>
    <row r="20" spans="1:3" ht="15">
      <c r="A20" s="82"/>
      <c r="B20" s="73"/>
      <c r="C20" s="83"/>
    </row>
    <row r="21" spans="1:3" ht="15">
      <c r="A21" s="82"/>
      <c r="B21" s="73"/>
      <c r="C21" s="83"/>
    </row>
    <row r="22" spans="1:3" ht="15">
      <c r="A22" s="82"/>
      <c r="B22" s="73"/>
      <c r="C22" s="83"/>
    </row>
    <row r="23" spans="1:3" ht="15">
      <c r="A23" s="58"/>
      <c r="B23" s="59"/>
      <c r="C23" s="60"/>
    </row>
  </sheetData>
  <sheetProtection/>
  <mergeCells count="1">
    <mergeCell ref="A18:C22"/>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14"/>
  <sheetViews>
    <sheetView tabSelected="1" zoomScalePageLayoutView="0" workbookViewId="0" topLeftCell="A1">
      <selection activeCell="C5" sqref="C5"/>
    </sheetView>
  </sheetViews>
  <sheetFormatPr defaultColWidth="75.140625" defaultRowHeight="15"/>
  <cols>
    <col min="1" max="16384" width="75.140625" style="48" customWidth="1"/>
  </cols>
  <sheetData>
    <row r="1" spans="1:2" ht="15">
      <c r="A1" s="61" t="s">
        <v>51</v>
      </c>
      <c r="B1" s="2" t="s">
        <v>63</v>
      </c>
    </row>
    <row r="2" spans="1:2" ht="120">
      <c r="A2" s="61" t="s">
        <v>52</v>
      </c>
      <c r="B2" s="62" t="s">
        <v>64</v>
      </c>
    </row>
    <row r="3" spans="1:2" ht="15">
      <c r="A3" s="61" t="s">
        <v>53</v>
      </c>
      <c r="B3" s="63" t="s">
        <v>65</v>
      </c>
    </row>
    <row r="4" spans="1:2" ht="15">
      <c r="A4" s="61" t="s">
        <v>54</v>
      </c>
      <c r="B4" s="2" t="s">
        <v>66</v>
      </c>
    </row>
    <row r="5" spans="1:2" ht="75">
      <c r="A5" s="61" t="s">
        <v>55</v>
      </c>
      <c r="B5" s="63" t="s">
        <v>78</v>
      </c>
    </row>
    <row r="6" spans="1:2" ht="15">
      <c r="A6" s="61" t="s">
        <v>56</v>
      </c>
      <c r="B6" s="2" t="s">
        <v>67</v>
      </c>
    </row>
    <row r="7" spans="1:2" ht="165">
      <c r="A7" s="61" t="s">
        <v>57</v>
      </c>
      <c r="B7" s="63" t="s">
        <v>68</v>
      </c>
    </row>
    <row r="8" spans="1:2" ht="15">
      <c r="A8" s="61" t="s">
        <v>58</v>
      </c>
      <c r="B8" s="63" t="s">
        <v>69</v>
      </c>
    </row>
    <row r="9" spans="1:2" ht="30">
      <c r="A9" s="61" t="s">
        <v>59</v>
      </c>
      <c r="B9" s="64" t="s">
        <v>70</v>
      </c>
    </row>
    <row r="10" spans="1:2" ht="15" customHeight="1">
      <c r="A10" s="84" t="s">
        <v>60</v>
      </c>
      <c r="B10" s="87" t="s">
        <v>71</v>
      </c>
    </row>
    <row r="11" spans="1:2" ht="15">
      <c r="A11" s="85"/>
      <c r="B11" s="88"/>
    </row>
    <row r="12" spans="1:2" ht="15">
      <c r="A12" s="86"/>
      <c r="B12" s="89"/>
    </row>
    <row r="13" spans="1:2" ht="15">
      <c r="A13" s="61" t="s">
        <v>61</v>
      </c>
      <c r="B13" s="65" t="s">
        <v>72</v>
      </c>
    </row>
    <row r="14" spans="1:2" ht="15">
      <c r="A14" s="61" t="s">
        <v>62</v>
      </c>
      <c r="B14" s="2" t="s">
        <v>50</v>
      </c>
    </row>
  </sheetData>
  <sheetProtection/>
  <mergeCells count="2">
    <mergeCell ref="A10:A12"/>
    <mergeCell ref="B10:B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cookies!</dc:creator>
  <cp:keywords/>
  <dc:description/>
  <cp:lastModifiedBy>d.adilbek</cp:lastModifiedBy>
  <cp:lastPrinted>2020-01-21T04:59:21Z</cp:lastPrinted>
  <dcterms:created xsi:type="dcterms:W3CDTF">2011-05-01T09:55:58Z</dcterms:created>
  <dcterms:modified xsi:type="dcterms:W3CDTF">2024-01-11T06:09:33Z</dcterms:modified>
  <cp:category/>
  <cp:version/>
  <cp:contentType/>
  <cp:contentStatus/>
</cp:coreProperties>
</file>